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19230" windowHeight="5925" tabRatio="813" activeTab="5"/>
  </bookViews>
  <sheets>
    <sheet name="入力支援シート１" sheetId="8" r:id="rId1"/>
    <sheet name="入力支援シート２" sheetId="9" r:id="rId2"/>
    <sheet name="入力支援シート３" sheetId="5" r:id="rId3"/>
    <sheet name="入力支援シート４" sheetId="6" r:id="rId4"/>
    <sheet name="入力支援シート５" sheetId="7" r:id="rId5"/>
    <sheet name="保険者シート（印刷出力用）" sheetId="4" r:id="rId6"/>
  </sheets>
  <definedNames>
    <definedName name="_xlnm.Print_Area" localSheetId="0">入力支援シート１!$A$1:$AE$62</definedName>
    <definedName name="_xlnm.Print_Area" localSheetId="1">入力支援シート２!$A$1:$AK$65</definedName>
    <definedName name="_xlnm.Print_Area" localSheetId="5">'保険者シート（印刷出力用）'!$A$1:$BR$65</definedName>
  </definedNames>
  <calcPr calcId="145621"/>
</workbook>
</file>

<file path=xl/calcChain.xml><?xml version="1.0" encoding="utf-8"?>
<calcChain xmlns="http://schemas.openxmlformats.org/spreadsheetml/2006/main">
  <c r="J11" i="4" l="1"/>
  <c r="AR11" i="4" l="1"/>
  <c r="AR10" i="4"/>
  <c r="AR9" i="4"/>
  <c r="AR8" i="4"/>
  <c r="AR7" i="4"/>
  <c r="AR6" i="4"/>
  <c r="BO21" i="4" l="1"/>
  <c r="AR5" i="4"/>
  <c r="AD10" i="4" l="1"/>
  <c r="AD9" i="4"/>
  <c r="AR13" i="4" l="1"/>
  <c r="BM6" i="4"/>
  <c r="BM7" i="4"/>
  <c r="BM8" i="4"/>
  <c r="BM9" i="4"/>
  <c r="BM10" i="4"/>
  <c r="BM11" i="4"/>
  <c r="BM12" i="4"/>
  <c r="BM13" i="4"/>
  <c r="BM5" i="4"/>
  <c r="BM14" i="4" l="1"/>
  <c r="BP5" i="4" s="1"/>
  <c r="R4" i="4"/>
  <c r="BP9" i="4" l="1"/>
  <c r="BP13" i="4"/>
  <c r="BP6" i="4"/>
  <c r="BP10" i="4"/>
  <c r="BP7" i="4"/>
  <c r="BP11" i="4"/>
  <c r="BP8" i="4"/>
  <c r="BP12" i="4"/>
  <c r="BP14" i="4" l="1"/>
  <c r="AX5" i="4" l="1"/>
  <c r="AX13" i="4"/>
  <c r="AX12" i="4"/>
  <c r="AX11" i="4"/>
  <c r="AX10" i="4"/>
  <c r="AX9" i="4"/>
  <c r="AX8" i="4"/>
  <c r="AX7" i="4"/>
  <c r="AX6" i="4"/>
  <c r="AV13" i="4"/>
  <c r="AV12" i="4"/>
  <c r="AV11" i="4"/>
  <c r="AV10" i="4"/>
  <c r="AV9" i="4"/>
  <c r="AV8" i="4"/>
  <c r="AV7" i="4"/>
  <c r="AV6" i="4"/>
  <c r="AV5" i="4"/>
  <c r="C21" i="4" l="1"/>
  <c r="J4" i="8"/>
  <c r="T4" i="8" l="1"/>
  <c r="R19" i="8" l="1"/>
  <c r="BN15" i="4"/>
  <c r="BB15" i="4" l="1"/>
  <c r="AC4" i="4"/>
  <c r="AC2" i="4"/>
  <c r="R3" i="4"/>
  <c r="AD22" i="4"/>
  <c r="AD21" i="4"/>
  <c r="S14" i="4"/>
  <c r="S13" i="4"/>
  <c r="S12" i="4"/>
  <c r="S11" i="4"/>
  <c r="S10" i="4"/>
  <c r="S9" i="4"/>
  <c r="S8" i="4"/>
  <c r="S7" i="4"/>
  <c r="N25" i="4"/>
  <c r="N24" i="4"/>
  <c r="N23" i="4"/>
  <c r="N22" i="4"/>
  <c r="N21" i="4"/>
  <c r="J10" i="4"/>
  <c r="J9" i="4"/>
  <c r="C43" i="4" l="1"/>
  <c r="C42" i="4"/>
  <c r="C41" i="4"/>
  <c r="C40" i="4"/>
  <c r="AR15" i="4" l="1"/>
  <c r="AR12" i="4"/>
  <c r="AR14" i="4" s="1"/>
  <c r="K5" i="9"/>
  <c r="K14" i="9" s="1"/>
  <c r="AR16" i="4" l="1"/>
  <c r="AH31" i="9"/>
  <c r="AH48" i="9"/>
  <c r="AH43" i="9"/>
  <c r="AH36" i="9"/>
  <c r="O60" i="9"/>
  <c r="O57" i="9"/>
  <c r="O45" i="9"/>
  <c r="O38" i="9"/>
  <c r="O35" i="9"/>
  <c r="O28" i="9"/>
  <c r="O25" i="9"/>
  <c r="BO47" i="4" l="1"/>
  <c r="BO46" i="4"/>
  <c r="BO45" i="4"/>
  <c r="BO44" i="4"/>
  <c r="BO43" i="4"/>
  <c r="BO42" i="4"/>
  <c r="BO41" i="4"/>
  <c r="BO40" i="4"/>
  <c r="BO39" i="4"/>
  <c r="BO38" i="4"/>
  <c r="BO37" i="4"/>
  <c r="BO36" i="4"/>
  <c r="BO35" i="4"/>
  <c r="BO34" i="4"/>
  <c r="BO33" i="4"/>
  <c r="BO32" i="4"/>
  <c r="BO31" i="4"/>
  <c r="BO30" i="4"/>
  <c r="BO29" i="4"/>
  <c r="BO28" i="4"/>
  <c r="BO27" i="4"/>
  <c r="BO26" i="4"/>
  <c r="BO25" i="4"/>
  <c r="BO24" i="4"/>
  <c r="BO23" i="4"/>
  <c r="BO22" i="4"/>
  <c r="AV60" i="4"/>
  <c r="AV59" i="4"/>
  <c r="AV58" i="4"/>
  <c r="AV57" i="4"/>
  <c r="AV56" i="4"/>
  <c r="AV55" i="4"/>
  <c r="AV54" i="4"/>
  <c r="AV53" i="4"/>
  <c r="AV52" i="4"/>
  <c r="AV51" i="4"/>
  <c r="AV50" i="4"/>
  <c r="AV49" i="4"/>
  <c r="AV48" i="4"/>
  <c r="AV47" i="4"/>
  <c r="AV46" i="4"/>
  <c r="AV45" i="4"/>
  <c r="AV44" i="4"/>
  <c r="AV43" i="4"/>
  <c r="AV42" i="4"/>
  <c r="AV41" i="4"/>
  <c r="AV40" i="4"/>
  <c r="AV39" i="4"/>
  <c r="AV38" i="4"/>
  <c r="AV37" i="4"/>
  <c r="AV36" i="4"/>
  <c r="AV35" i="4"/>
  <c r="AV34" i="4"/>
  <c r="AV33" i="4"/>
  <c r="AV32" i="4"/>
  <c r="AV31" i="4"/>
  <c r="AV30" i="4"/>
  <c r="AV29" i="4"/>
  <c r="AV28" i="4"/>
  <c r="AV27" i="4"/>
  <c r="AV26" i="4"/>
  <c r="AV25" i="4"/>
  <c r="AV24" i="4"/>
  <c r="AV23" i="4"/>
  <c r="AV22" i="4"/>
  <c r="AV21" i="4"/>
  <c r="F60" i="4"/>
  <c r="D46" i="4"/>
  <c r="D47" i="4"/>
  <c r="D48" i="4"/>
  <c r="S57" i="4"/>
  <c r="AD55" i="4"/>
  <c r="AD54" i="4"/>
  <c r="AD53" i="4"/>
  <c r="AD52" i="4"/>
  <c r="AD51" i="4"/>
  <c r="AD50" i="4"/>
  <c r="AD49" i="4"/>
  <c r="AD48" i="4"/>
  <c r="AD47" i="4"/>
  <c r="AD46" i="4"/>
  <c r="AD45" i="4"/>
  <c r="AD44" i="4"/>
  <c r="AD43" i="4"/>
  <c r="AD42" i="4"/>
  <c r="AD41" i="4"/>
  <c r="AD40" i="4"/>
  <c r="D59" i="4"/>
  <c r="D58" i="4"/>
  <c r="D57" i="4"/>
  <c r="D55" i="4"/>
  <c r="D54" i="4"/>
  <c r="D53" i="4"/>
  <c r="D52" i="4"/>
  <c r="D50" i="4"/>
  <c r="D49" i="4"/>
  <c r="R19" i="4"/>
  <c r="R18" i="4"/>
  <c r="R17" i="4"/>
  <c r="R16" i="4"/>
  <c r="C25" i="4"/>
  <c r="C24" i="4"/>
  <c r="C23" i="4"/>
  <c r="C22" i="4"/>
  <c r="C20" i="4"/>
  <c r="D18" i="4"/>
  <c r="D17" i="4"/>
  <c r="D16" i="4"/>
  <c r="D15" i="4"/>
  <c r="D14" i="4"/>
  <c r="J8" i="4"/>
  <c r="J7" i="4"/>
  <c r="J6" i="4"/>
  <c r="AC3" i="4"/>
  <c r="R2" i="4"/>
  <c r="AH62" i="9"/>
  <c r="AD6" i="4" l="1"/>
  <c r="AD7" i="4"/>
  <c r="AV61" i="4"/>
  <c r="O62" i="9"/>
  <c r="J51" i="7" l="1"/>
  <c r="J52" i="7" s="1"/>
  <c r="I51" i="7"/>
  <c r="I52" i="7" s="1"/>
  <c r="H51" i="7"/>
  <c r="H52" i="7" s="1"/>
  <c r="G51" i="7"/>
  <c r="G52" i="7" s="1"/>
  <c r="F51" i="7"/>
  <c r="D51" i="7"/>
  <c r="D52" i="7" s="1"/>
  <c r="C51" i="7"/>
  <c r="C52" i="7" s="1"/>
  <c r="F32" i="5"/>
  <c r="F31" i="5"/>
  <c r="F30" i="5"/>
  <c r="BO61" i="4"/>
  <c r="K31" i="7"/>
  <c r="E31" i="7"/>
  <c r="K30" i="7"/>
  <c r="E30" i="7"/>
  <c r="K29" i="7"/>
  <c r="E29" i="7"/>
  <c r="J28" i="7"/>
  <c r="AD35" i="4" s="1"/>
  <c r="I28" i="7"/>
  <c r="AD34" i="4" s="1"/>
  <c r="H28" i="7"/>
  <c r="AD33" i="4" s="1"/>
  <c r="G28" i="7"/>
  <c r="AD32" i="4" s="1"/>
  <c r="F28" i="7"/>
  <c r="D28" i="7"/>
  <c r="AD30" i="4" s="1"/>
  <c r="C28" i="7"/>
  <c r="K27" i="7"/>
  <c r="E27" i="7"/>
  <c r="K26" i="7"/>
  <c r="E26" i="7"/>
  <c r="J25" i="7"/>
  <c r="AA35" i="4" s="1"/>
  <c r="I25" i="7"/>
  <c r="AA34" i="4" s="1"/>
  <c r="H25" i="7"/>
  <c r="AA33" i="4" s="1"/>
  <c r="G25" i="7"/>
  <c r="AA32" i="4" s="1"/>
  <c r="F25" i="7"/>
  <c r="D25" i="7"/>
  <c r="AA30" i="4" s="1"/>
  <c r="C25" i="7"/>
  <c r="K24" i="7"/>
  <c r="E24" i="7"/>
  <c r="K23" i="7"/>
  <c r="E23" i="7"/>
  <c r="J22" i="7"/>
  <c r="X35" i="4" s="1"/>
  <c r="I22" i="7"/>
  <c r="X34" i="4" s="1"/>
  <c r="H22" i="7"/>
  <c r="X33" i="4" s="1"/>
  <c r="G22" i="7"/>
  <c r="X32" i="4" s="1"/>
  <c r="F22" i="7"/>
  <c r="D22" i="7"/>
  <c r="X30" i="4" s="1"/>
  <c r="C22" i="7"/>
  <c r="K18" i="7"/>
  <c r="K45" i="7" s="1"/>
  <c r="K46" i="7" s="1"/>
  <c r="J18" i="7"/>
  <c r="U34" i="4" s="1"/>
  <c r="I18" i="7"/>
  <c r="I45" i="7" s="1"/>
  <c r="I46" i="7" s="1"/>
  <c r="H18" i="7"/>
  <c r="U32" i="4" s="1"/>
  <c r="G18" i="7"/>
  <c r="G45" i="7" s="1"/>
  <c r="G46" i="7" s="1"/>
  <c r="F18" i="7"/>
  <c r="D18" i="7"/>
  <c r="D45" i="7" s="1"/>
  <c r="D46" i="7" s="1"/>
  <c r="C18" i="7"/>
  <c r="C45" i="7" s="1"/>
  <c r="L17" i="7"/>
  <c r="E17" i="7"/>
  <c r="L16" i="7"/>
  <c r="E16" i="7"/>
  <c r="K12" i="7"/>
  <c r="K39" i="7" s="1"/>
  <c r="K40" i="7" s="1"/>
  <c r="J12" i="7"/>
  <c r="J39" i="7" s="1"/>
  <c r="J40" i="7" s="1"/>
  <c r="I12" i="7"/>
  <c r="I39" i="7" s="1"/>
  <c r="I40" i="7" s="1"/>
  <c r="H12" i="7"/>
  <c r="H39" i="7" s="1"/>
  <c r="H40" i="7" s="1"/>
  <c r="G12" i="7"/>
  <c r="G39" i="7" s="1"/>
  <c r="G40" i="7" s="1"/>
  <c r="F12" i="7"/>
  <c r="D12" i="7"/>
  <c r="D39" i="7" s="1"/>
  <c r="D40" i="7" s="1"/>
  <c r="C12" i="7"/>
  <c r="L11" i="7"/>
  <c r="E11" i="7"/>
  <c r="L10" i="7"/>
  <c r="E10" i="7"/>
  <c r="M36" i="6"/>
  <c r="L36" i="6"/>
  <c r="K36" i="6"/>
  <c r="J36" i="6"/>
  <c r="I36" i="6"/>
  <c r="H36" i="6"/>
  <c r="F36" i="6"/>
  <c r="E36" i="6"/>
  <c r="M35" i="6"/>
  <c r="L35" i="6"/>
  <c r="K35" i="6"/>
  <c r="J35" i="6"/>
  <c r="I35" i="6"/>
  <c r="H35" i="6"/>
  <c r="F35" i="6"/>
  <c r="E35" i="6"/>
  <c r="G35" i="6" s="1"/>
  <c r="M34" i="6"/>
  <c r="L34" i="6"/>
  <c r="K34" i="6"/>
  <c r="J34" i="6"/>
  <c r="I34" i="6"/>
  <c r="H34" i="6"/>
  <c r="F34" i="6"/>
  <c r="E34" i="6"/>
  <c r="G34" i="6" s="1"/>
  <c r="M33" i="6"/>
  <c r="L33" i="6"/>
  <c r="K33" i="6"/>
  <c r="J33" i="6"/>
  <c r="I33" i="6"/>
  <c r="H33" i="6"/>
  <c r="F33" i="6"/>
  <c r="E33" i="6"/>
  <c r="M32" i="6"/>
  <c r="I35" i="4" s="1"/>
  <c r="O35" i="4" s="1"/>
  <c r="L32" i="6"/>
  <c r="I34" i="4" s="1"/>
  <c r="O34" i="4" s="1"/>
  <c r="K32" i="6"/>
  <c r="I33" i="4" s="1"/>
  <c r="O33" i="4" s="1"/>
  <c r="J32" i="6"/>
  <c r="I32" i="4" s="1"/>
  <c r="O32" i="4" s="1"/>
  <c r="I32" i="6"/>
  <c r="I31" i="4" s="1"/>
  <c r="O31" i="4" s="1"/>
  <c r="H32" i="6"/>
  <c r="F32" i="6"/>
  <c r="I30" i="4" s="1"/>
  <c r="O30" i="4" s="1"/>
  <c r="E32" i="6"/>
  <c r="G32" i="6" s="1"/>
  <c r="M31" i="6"/>
  <c r="L31" i="6"/>
  <c r="K31" i="6"/>
  <c r="J31" i="6"/>
  <c r="I31" i="6"/>
  <c r="H31" i="6"/>
  <c r="F31" i="6"/>
  <c r="E31" i="6"/>
  <c r="M30" i="6"/>
  <c r="L30" i="6"/>
  <c r="L29" i="6" s="1"/>
  <c r="K30" i="6"/>
  <c r="J30" i="6"/>
  <c r="I30" i="6"/>
  <c r="H30" i="6"/>
  <c r="F30" i="6"/>
  <c r="F29" i="6" s="1"/>
  <c r="F37" i="6" s="1"/>
  <c r="F30" i="4" s="1"/>
  <c r="L30" i="4" s="1"/>
  <c r="E30" i="6"/>
  <c r="N26" i="6"/>
  <c r="G26" i="6"/>
  <c r="N25" i="6"/>
  <c r="G25" i="6"/>
  <c r="N24" i="6"/>
  <c r="G24" i="6"/>
  <c r="N23" i="6"/>
  <c r="G23" i="6"/>
  <c r="N22" i="6"/>
  <c r="G22" i="6"/>
  <c r="N21" i="6"/>
  <c r="G21" i="6"/>
  <c r="N20" i="6"/>
  <c r="G20" i="6"/>
  <c r="M19" i="6"/>
  <c r="M27" i="6" s="1"/>
  <c r="L19" i="6"/>
  <c r="L27" i="6" s="1"/>
  <c r="K19" i="6"/>
  <c r="K27" i="6" s="1"/>
  <c r="J19" i="6"/>
  <c r="J27" i="6" s="1"/>
  <c r="I19" i="6"/>
  <c r="I27" i="6" s="1"/>
  <c r="H19" i="6"/>
  <c r="H27" i="6" s="1"/>
  <c r="F19" i="6"/>
  <c r="F27" i="6" s="1"/>
  <c r="E19" i="6"/>
  <c r="E27" i="6" s="1"/>
  <c r="N16" i="6"/>
  <c r="G16" i="6"/>
  <c r="N15" i="6"/>
  <c r="G15" i="6"/>
  <c r="N14" i="6"/>
  <c r="G14" i="6"/>
  <c r="N13" i="6"/>
  <c r="G13" i="6"/>
  <c r="N12" i="6"/>
  <c r="G12" i="6"/>
  <c r="N11" i="6"/>
  <c r="G11" i="6"/>
  <c r="N10" i="6"/>
  <c r="G10" i="6"/>
  <c r="M9" i="6"/>
  <c r="M17" i="6" s="1"/>
  <c r="L9" i="6"/>
  <c r="L17" i="6" s="1"/>
  <c r="K9" i="6"/>
  <c r="K17" i="6" s="1"/>
  <c r="J9" i="6"/>
  <c r="J17" i="6" s="1"/>
  <c r="I9" i="6"/>
  <c r="I17" i="6" s="1"/>
  <c r="H9" i="6"/>
  <c r="H17" i="6" s="1"/>
  <c r="F9" i="6"/>
  <c r="F17" i="6" s="1"/>
  <c r="E9" i="6"/>
  <c r="E17" i="6" s="1"/>
  <c r="F18" i="5"/>
  <c r="F17" i="5" s="1"/>
  <c r="F6" i="5"/>
  <c r="F5" i="5" s="1"/>
  <c r="G27" i="6" l="1"/>
  <c r="G31" i="6"/>
  <c r="M29" i="6"/>
  <c r="M37" i="6" s="1"/>
  <c r="F35" i="4" s="1"/>
  <c r="L35" i="4" s="1"/>
  <c r="O22" i="6"/>
  <c r="L37" i="6"/>
  <c r="F34" i="4" s="1"/>
  <c r="L34" i="4" s="1"/>
  <c r="K29" i="6"/>
  <c r="K37" i="6" s="1"/>
  <c r="F33" i="4" s="1"/>
  <c r="L33" i="4" s="1"/>
  <c r="N31" i="6"/>
  <c r="N36" i="6"/>
  <c r="N35" i="6"/>
  <c r="O35" i="6" s="1"/>
  <c r="N33" i="6"/>
  <c r="N34" i="6"/>
  <c r="O34" i="6" s="1"/>
  <c r="J29" i="6"/>
  <c r="J37" i="6" s="1"/>
  <c r="F32" i="4" s="1"/>
  <c r="L32" i="4" s="1"/>
  <c r="N32" i="6"/>
  <c r="O32" i="6" s="1"/>
  <c r="O24" i="6"/>
  <c r="O23" i="6"/>
  <c r="O21" i="6"/>
  <c r="I29" i="6"/>
  <c r="I37" i="6" s="1"/>
  <c r="F31" i="4" s="1"/>
  <c r="L31" i="4" s="1"/>
  <c r="O25" i="6"/>
  <c r="H29" i="6"/>
  <c r="H37" i="6" s="1"/>
  <c r="G36" i="6"/>
  <c r="G17" i="6"/>
  <c r="G33" i="6"/>
  <c r="O33" i="6" s="1"/>
  <c r="E29" i="6"/>
  <c r="G29" i="6" s="1"/>
  <c r="F29" i="5"/>
  <c r="AD11" i="4" s="1"/>
  <c r="L51" i="7"/>
  <c r="F52" i="7"/>
  <c r="L52" i="7" s="1"/>
  <c r="O26" i="6"/>
  <c r="N17" i="6"/>
  <c r="O10" i="6"/>
  <c r="O11" i="6"/>
  <c r="O12" i="6"/>
  <c r="O13" i="6"/>
  <c r="O14" i="6"/>
  <c r="O15" i="6"/>
  <c r="O16" i="6"/>
  <c r="I29" i="4"/>
  <c r="O29" i="4" s="1"/>
  <c r="O36" i="4" s="1"/>
  <c r="F4" i="5"/>
  <c r="N27" i="6"/>
  <c r="O27" i="6" s="1"/>
  <c r="O20" i="6"/>
  <c r="N30" i="6"/>
  <c r="M10" i="7"/>
  <c r="M11" i="7"/>
  <c r="E12" i="7"/>
  <c r="L12" i="7"/>
  <c r="M16" i="7"/>
  <c r="M17" i="7"/>
  <c r="L18" i="7"/>
  <c r="E22" i="7"/>
  <c r="K22" i="7"/>
  <c r="L26" i="7"/>
  <c r="L27" i="7"/>
  <c r="E28" i="7"/>
  <c r="K28" i="7"/>
  <c r="C46" i="7"/>
  <c r="L23" i="7"/>
  <c r="L24" i="7"/>
  <c r="E25" i="7"/>
  <c r="K25" i="7"/>
  <c r="L29" i="7"/>
  <c r="L30" i="7"/>
  <c r="L31" i="7"/>
  <c r="R30" i="4"/>
  <c r="R32" i="4"/>
  <c r="R34" i="4"/>
  <c r="U29" i="4"/>
  <c r="U31" i="4"/>
  <c r="U33" i="4"/>
  <c r="U35" i="4"/>
  <c r="AA29" i="4"/>
  <c r="AA31" i="4"/>
  <c r="H45" i="7"/>
  <c r="H46" i="7" s="1"/>
  <c r="J45" i="7"/>
  <c r="J46" i="7" s="1"/>
  <c r="R29" i="4"/>
  <c r="R31" i="4"/>
  <c r="R33" i="4"/>
  <c r="R35" i="4"/>
  <c r="U30" i="4"/>
  <c r="X29" i="4"/>
  <c r="X31" i="4"/>
  <c r="AD29" i="4"/>
  <c r="AD31" i="4"/>
  <c r="C39" i="7"/>
  <c r="E18" i="7"/>
  <c r="E37" i="6"/>
  <c r="N9" i="6"/>
  <c r="G19" i="6"/>
  <c r="G30" i="6"/>
  <c r="G9" i="6"/>
  <c r="N19" i="6"/>
  <c r="M18" i="7" l="1"/>
  <c r="O36" i="6"/>
  <c r="J12" i="4" s="1"/>
  <c r="O31" i="6"/>
  <c r="O52" i="7"/>
  <c r="AD25" i="4" s="1"/>
  <c r="AD13" i="4"/>
  <c r="AD12" i="4"/>
  <c r="M46" i="7"/>
  <c r="N37" i="6"/>
  <c r="O30" i="6"/>
  <c r="O9" i="6"/>
  <c r="N29" i="6"/>
  <c r="O29" i="6" s="1"/>
  <c r="O17" i="6"/>
  <c r="I36" i="4"/>
  <c r="L28" i="7"/>
  <c r="L22" i="7"/>
  <c r="G37" i="6"/>
  <c r="F29" i="4"/>
  <c r="AD36" i="4"/>
  <c r="X36" i="4"/>
  <c r="AA36" i="4"/>
  <c r="U36" i="4"/>
  <c r="AD19" i="4" s="1"/>
  <c r="L25" i="7"/>
  <c r="M12" i="7"/>
  <c r="M39" i="7"/>
  <c r="C40" i="7"/>
  <c r="M40" i="7" s="1"/>
  <c r="M45" i="7"/>
  <c r="R36" i="4"/>
  <c r="O19" i="6"/>
  <c r="AD14" i="4" l="1"/>
  <c r="AD16" i="4"/>
  <c r="AD15" i="4"/>
  <c r="O46" i="7"/>
  <c r="AD24" i="4" s="1"/>
  <c r="O40" i="7"/>
  <c r="AD23" i="4" s="1"/>
  <c r="O37" i="6"/>
  <c r="AD20" i="4"/>
  <c r="AD18" i="4"/>
  <c r="L29" i="4"/>
  <c r="L36" i="4" s="1"/>
  <c r="F36" i="4"/>
  <c r="AD8" i="4" s="1"/>
</calcChain>
</file>

<file path=xl/sharedStrings.xml><?xml version="1.0" encoding="utf-8"?>
<sst xmlns="http://schemas.openxmlformats.org/spreadsheetml/2006/main" count="685" uniqueCount="346">
  <si>
    <t>75歳以上</t>
    <rPh sb="2" eb="3">
      <t>サイ</t>
    </rPh>
    <rPh sb="3" eb="5">
      <t>イジョウ</t>
    </rPh>
    <phoneticPr fontId="2"/>
  </si>
  <si>
    <t>団体コード</t>
    <rPh sb="0" eb="2">
      <t>ダンタイ</t>
    </rPh>
    <phoneticPr fontId="2"/>
  </si>
  <si>
    <t>市町村名</t>
    <rPh sb="0" eb="3">
      <t>シチョウソン</t>
    </rPh>
    <rPh sb="3" eb="4">
      <t>メイ</t>
    </rPh>
    <phoneticPr fontId="2"/>
  </si>
  <si>
    <t>保険料</t>
    <rPh sb="0" eb="3">
      <t>ホケンリョウ</t>
    </rPh>
    <phoneticPr fontId="2"/>
  </si>
  <si>
    <t>標準給付費</t>
    <rPh sb="0" eb="2">
      <t>ヒョウジュン</t>
    </rPh>
    <rPh sb="2" eb="4">
      <t>キュウフ</t>
    </rPh>
    <rPh sb="4" eb="5">
      <t>ヒ</t>
    </rPh>
    <phoneticPr fontId="2"/>
  </si>
  <si>
    <t>介護給付費</t>
    <rPh sb="0" eb="2">
      <t>カイゴ</t>
    </rPh>
    <rPh sb="2" eb="4">
      <t>キュウフ</t>
    </rPh>
    <rPh sb="4" eb="5">
      <t>ヒ</t>
    </rPh>
    <phoneticPr fontId="2"/>
  </si>
  <si>
    <t>予防給付費</t>
    <rPh sb="0" eb="2">
      <t>ヨボウ</t>
    </rPh>
    <rPh sb="2" eb="4">
      <t>キュウフ</t>
    </rPh>
    <rPh sb="4" eb="5">
      <t>ヒ</t>
    </rPh>
    <phoneticPr fontId="2"/>
  </si>
  <si>
    <t>審査手数料</t>
    <rPh sb="0" eb="2">
      <t>シンサ</t>
    </rPh>
    <rPh sb="2" eb="5">
      <t>テスウリョウ</t>
    </rPh>
    <phoneticPr fontId="2"/>
  </si>
  <si>
    <t>地域支援事業費</t>
    <rPh sb="0" eb="2">
      <t>チイキ</t>
    </rPh>
    <rPh sb="2" eb="4">
      <t>シエン</t>
    </rPh>
    <rPh sb="4" eb="7">
      <t>ジギョウヒ</t>
    </rPh>
    <phoneticPr fontId="2"/>
  </si>
  <si>
    <t>調整交付金調整額</t>
    <rPh sb="0" eb="2">
      <t>チョウセイ</t>
    </rPh>
    <rPh sb="2" eb="5">
      <t>コウフキン</t>
    </rPh>
    <rPh sb="5" eb="7">
      <t>チョウセイ</t>
    </rPh>
    <rPh sb="7" eb="8">
      <t>ガク</t>
    </rPh>
    <phoneticPr fontId="2"/>
  </si>
  <si>
    <t>保険料必要額計</t>
    <rPh sb="0" eb="3">
      <t>ホケンリョウ</t>
    </rPh>
    <rPh sb="3" eb="5">
      <t>ヒツヨウ</t>
    </rPh>
    <rPh sb="5" eb="6">
      <t>ガク</t>
    </rPh>
    <rPh sb="6" eb="7">
      <t>ケイ</t>
    </rPh>
    <phoneticPr fontId="2"/>
  </si>
  <si>
    <t>介護準備基金取り崩し</t>
    <rPh sb="0" eb="2">
      <t>カイゴ</t>
    </rPh>
    <rPh sb="2" eb="4">
      <t>ジュンビ</t>
    </rPh>
    <rPh sb="4" eb="6">
      <t>キキン</t>
    </rPh>
    <rPh sb="6" eb="7">
      <t>ト</t>
    </rPh>
    <rPh sb="8" eb="9">
      <t>クズ</t>
    </rPh>
    <phoneticPr fontId="2"/>
  </si>
  <si>
    <t>保険料基準額（月額）</t>
    <rPh sb="0" eb="3">
      <t>ホケンリョウ</t>
    </rPh>
    <rPh sb="3" eb="5">
      <t>キジュン</t>
    </rPh>
    <rPh sb="5" eb="6">
      <t>ガク</t>
    </rPh>
    <rPh sb="7" eb="8">
      <t>ツキ</t>
    </rPh>
    <rPh sb="8" eb="9">
      <t>ガク</t>
    </rPh>
    <phoneticPr fontId="2"/>
  </si>
  <si>
    <t>高額・介護医療合算サービス費</t>
    <rPh sb="0" eb="2">
      <t>コウガク</t>
    </rPh>
    <rPh sb="3" eb="5">
      <t>カイゴ</t>
    </rPh>
    <rPh sb="5" eb="7">
      <t>イリョウ</t>
    </rPh>
    <rPh sb="7" eb="9">
      <t>ガッサン</t>
    </rPh>
    <rPh sb="13" eb="14">
      <t>ヒ</t>
    </rPh>
    <phoneticPr fontId="2"/>
  </si>
  <si>
    <t>特定入所者サービス費</t>
    <rPh sb="0" eb="2">
      <t>トクテイ</t>
    </rPh>
    <rPh sb="2" eb="4">
      <t>ニュウショ</t>
    </rPh>
    <rPh sb="4" eb="5">
      <t>シャ</t>
    </rPh>
    <rPh sb="9" eb="10">
      <t>ヒ</t>
    </rPh>
    <phoneticPr fontId="2"/>
  </si>
  <si>
    <t>介護保険特別会計経理状況　保険事業勘定</t>
    <rPh sb="0" eb="2">
      <t>カイゴ</t>
    </rPh>
    <rPh sb="2" eb="4">
      <t>ホケン</t>
    </rPh>
    <rPh sb="4" eb="6">
      <t>トクベツ</t>
    </rPh>
    <rPh sb="6" eb="8">
      <t>カイケイ</t>
    </rPh>
    <rPh sb="8" eb="10">
      <t>ケイリ</t>
    </rPh>
    <rPh sb="10" eb="12">
      <t>ジョウキョウ</t>
    </rPh>
    <rPh sb="13" eb="15">
      <t>ホケン</t>
    </rPh>
    <rPh sb="15" eb="17">
      <t>ジギョウ</t>
    </rPh>
    <rPh sb="17" eb="19">
      <t>カンジョウ</t>
    </rPh>
    <phoneticPr fontId="2"/>
  </si>
  <si>
    <t>歳入</t>
    <rPh sb="0" eb="2">
      <t>サイニュウ</t>
    </rPh>
    <phoneticPr fontId="2"/>
  </si>
  <si>
    <t>科目</t>
    <rPh sb="0" eb="2">
      <t>カモク</t>
    </rPh>
    <phoneticPr fontId="2"/>
  </si>
  <si>
    <t>分担金及び</t>
    <rPh sb="0" eb="3">
      <t>ブンタンキン</t>
    </rPh>
    <rPh sb="3" eb="4">
      <t>オヨ</t>
    </rPh>
    <phoneticPr fontId="2"/>
  </si>
  <si>
    <t>負担金</t>
    <rPh sb="0" eb="3">
      <t>フタンキン</t>
    </rPh>
    <phoneticPr fontId="2"/>
  </si>
  <si>
    <t>介護保険料</t>
    <rPh sb="0" eb="2">
      <t>カイゴ</t>
    </rPh>
    <rPh sb="2" eb="5">
      <t>ホケンリョウ</t>
    </rPh>
    <phoneticPr fontId="2"/>
  </si>
  <si>
    <t>認定審査会負担金</t>
    <rPh sb="0" eb="2">
      <t>ニンテイ</t>
    </rPh>
    <rPh sb="2" eb="5">
      <t>シンサカイ</t>
    </rPh>
    <rPh sb="5" eb="8">
      <t>フタンキン</t>
    </rPh>
    <phoneticPr fontId="2"/>
  </si>
  <si>
    <t>その他</t>
    <rPh sb="2" eb="3">
      <t>タ</t>
    </rPh>
    <phoneticPr fontId="2"/>
  </si>
  <si>
    <t>計</t>
    <rPh sb="0" eb="1">
      <t>ケイ</t>
    </rPh>
    <phoneticPr fontId="2"/>
  </si>
  <si>
    <t>使用料及び</t>
    <rPh sb="0" eb="3">
      <t>シヨウリョウ</t>
    </rPh>
    <rPh sb="3" eb="4">
      <t>オヨ</t>
    </rPh>
    <phoneticPr fontId="2"/>
  </si>
  <si>
    <t>手数料</t>
    <rPh sb="0" eb="3">
      <t>テスウリョウ</t>
    </rPh>
    <phoneticPr fontId="2"/>
  </si>
  <si>
    <t>使用料</t>
    <rPh sb="0" eb="3">
      <t>シヨウリョウ</t>
    </rPh>
    <phoneticPr fontId="2"/>
  </si>
  <si>
    <t>国庫支出金</t>
    <rPh sb="0" eb="2">
      <t>コッコ</t>
    </rPh>
    <rPh sb="2" eb="4">
      <t>シシュツ</t>
    </rPh>
    <rPh sb="4" eb="5">
      <t>キン</t>
    </rPh>
    <phoneticPr fontId="2"/>
  </si>
  <si>
    <t>介護給付費負担金</t>
    <rPh sb="0" eb="2">
      <t>カイゴ</t>
    </rPh>
    <rPh sb="2" eb="4">
      <t>キュウフ</t>
    </rPh>
    <rPh sb="4" eb="5">
      <t>ヒ</t>
    </rPh>
    <rPh sb="5" eb="8">
      <t>フタンキン</t>
    </rPh>
    <phoneticPr fontId="2"/>
  </si>
  <si>
    <t>調整交付金</t>
    <rPh sb="0" eb="2">
      <t>チョウセイ</t>
    </rPh>
    <rPh sb="2" eb="5">
      <t>コウフキン</t>
    </rPh>
    <phoneticPr fontId="2"/>
  </si>
  <si>
    <t>地域支援事業交付金（介護予防・日常生活支援総合事業）</t>
    <rPh sb="0" eb="2">
      <t>チイキ</t>
    </rPh>
    <rPh sb="2" eb="4">
      <t>シエン</t>
    </rPh>
    <rPh sb="4" eb="6">
      <t>ジギョウ</t>
    </rPh>
    <rPh sb="6" eb="9">
      <t>コウフキン</t>
    </rPh>
    <rPh sb="10" eb="12">
      <t>カイゴ</t>
    </rPh>
    <rPh sb="12" eb="14">
      <t>ヨボウ</t>
    </rPh>
    <rPh sb="15" eb="17">
      <t>ニチジョウ</t>
    </rPh>
    <rPh sb="17" eb="19">
      <t>セイカツ</t>
    </rPh>
    <rPh sb="19" eb="21">
      <t>シエン</t>
    </rPh>
    <rPh sb="21" eb="23">
      <t>ソウゴウ</t>
    </rPh>
    <rPh sb="23" eb="25">
      <t>ジギョウ</t>
    </rPh>
    <phoneticPr fontId="2"/>
  </si>
  <si>
    <t>地域支援事業交付金（包括的支援事業・任意事業）</t>
    <rPh sb="0" eb="2">
      <t>チイキ</t>
    </rPh>
    <rPh sb="2" eb="4">
      <t>シエン</t>
    </rPh>
    <rPh sb="4" eb="6">
      <t>ジギョウ</t>
    </rPh>
    <rPh sb="6" eb="9">
      <t>コウフキン</t>
    </rPh>
    <rPh sb="10" eb="13">
      <t>ホウカツテキ</t>
    </rPh>
    <rPh sb="13" eb="15">
      <t>シエン</t>
    </rPh>
    <rPh sb="15" eb="17">
      <t>ジギョウ</t>
    </rPh>
    <rPh sb="18" eb="20">
      <t>ニンイ</t>
    </rPh>
    <rPh sb="20" eb="22">
      <t>ジギョウ</t>
    </rPh>
    <phoneticPr fontId="2"/>
  </si>
  <si>
    <t>支払基金</t>
    <rPh sb="0" eb="2">
      <t>シハラ</t>
    </rPh>
    <rPh sb="2" eb="4">
      <t>キキン</t>
    </rPh>
    <phoneticPr fontId="2"/>
  </si>
  <si>
    <t>交付金</t>
    <rPh sb="0" eb="3">
      <t>コウフキン</t>
    </rPh>
    <phoneticPr fontId="2"/>
  </si>
  <si>
    <t>介護給付交付金</t>
    <rPh sb="0" eb="2">
      <t>カイゴ</t>
    </rPh>
    <rPh sb="2" eb="4">
      <t>キュウフ</t>
    </rPh>
    <rPh sb="4" eb="7">
      <t>コウフキン</t>
    </rPh>
    <phoneticPr fontId="2"/>
  </si>
  <si>
    <t>地域支援事業支援交付金</t>
    <rPh sb="0" eb="2">
      <t>チイキ</t>
    </rPh>
    <rPh sb="2" eb="4">
      <t>シエン</t>
    </rPh>
    <rPh sb="4" eb="6">
      <t>ジギョウ</t>
    </rPh>
    <rPh sb="6" eb="8">
      <t>シエン</t>
    </rPh>
    <rPh sb="8" eb="11">
      <t>コウフキン</t>
    </rPh>
    <phoneticPr fontId="2"/>
  </si>
  <si>
    <t>都道府県</t>
    <rPh sb="0" eb="4">
      <t>トドウフケン</t>
    </rPh>
    <phoneticPr fontId="2"/>
  </si>
  <si>
    <t>支出金</t>
    <rPh sb="0" eb="2">
      <t>シシュツ</t>
    </rPh>
    <rPh sb="2" eb="3">
      <t>キン</t>
    </rPh>
    <phoneticPr fontId="2"/>
  </si>
  <si>
    <t>都道府県負担金</t>
    <rPh sb="0" eb="4">
      <t>トドウフケン</t>
    </rPh>
    <rPh sb="4" eb="7">
      <t>フタンキン</t>
    </rPh>
    <phoneticPr fontId="2"/>
  </si>
  <si>
    <t>財政安定化基金支出金</t>
    <rPh sb="0" eb="2">
      <t>ザイセイ</t>
    </rPh>
    <rPh sb="2" eb="5">
      <t>アンテイカ</t>
    </rPh>
    <rPh sb="5" eb="7">
      <t>キキン</t>
    </rPh>
    <rPh sb="7" eb="9">
      <t>シシュツ</t>
    </rPh>
    <rPh sb="9" eb="10">
      <t>キン</t>
    </rPh>
    <phoneticPr fontId="2"/>
  </si>
  <si>
    <t>地域支援事業交付金（介護予防事業）</t>
    <rPh sb="0" eb="2">
      <t>チイキ</t>
    </rPh>
    <rPh sb="2" eb="4">
      <t>シエン</t>
    </rPh>
    <rPh sb="4" eb="6">
      <t>ジギョウ</t>
    </rPh>
    <rPh sb="6" eb="9">
      <t>コウフキン</t>
    </rPh>
    <rPh sb="10" eb="12">
      <t>カイゴ</t>
    </rPh>
    <rPh sb="12" eb="14">
      <t>ヨボウ</t>
    </rPh>
    <rPh sb="14" eb="16">
      <t>ジギョウ</t>
    </rPh>
    <phoneticPr fontId="2"/>
  </si>
  <si>
    <t>財産収入</t>
    <rPh sb="0" eb="2">
      <t>ザイサン</t>
    </rPh>
    <rPh sb="2" eb="4">
      <t>シュウニュウ</t>
    </rPh>
    <phoneticPr fontId="2"/>
  </si>
  <si>
    <t>寄付金</t>
    <rPh sb="0" eb="3">
      <t>キフキン</t>
    </rPh>
    <phoneticPr fontId="2"/>
  </si>
  <si>
    <t>繰入金</t>
    <rPh sb="0" eb="2">
      <t>クリイレ</t>
    </rPh>
    <rPh sb="2" eb="3">
      <t>キン</t>
    </rPh>
    <phoneticPr fontId="2"/>
  </si>
  <si>
    <t>一般会計繰入金12.5％</t>
    <rPh sb="0" eb="2">
      <t>イッパン</t>
    </rPh>
    <rPh sb="2" eb="4">
      <t>カイケイ</t>
    </rPh>
    <rPh sb="4" eb="6">
      <t>クリイレ</t>
    </rPh>
    <rPh sb="6" eb="7">
      <t>キン</t>
    </rPh>
    <phoneticPr fontId="2"/>
  </si>
  <si>
    <t>総務費に係る一般会計繰入金</t>
    <rPh sb="0" eb="3">
      <t>ソウムヒ</t>
    </rPh>
    <rPh sb="4" eb="5">
      <t>カカ</t>
    </rPh>
    <rPh sb="6" eb="8">
      <t>イッパン</t>
    </rPh>
    <rPh sb="8" eb="10">
      <t>カイケイ</t>
    </rPh>
    <rPh sb="10" eb="12">
      <t>クリイレ</t>
    </rPh>
    <rPh sb="12" eb="13">
      <t>キン</t>
    </rPh>
    <phoneticPr fontId="2"/>
  </si>
  <si>
    <t>介護サービス事業勘定繰入金</t>
    <rPh sb="0" eb="2">
      <t>カイゴ</t>
    </rPh>
    <rPh sb="6" eb="8">
      <t>ジギョウ</t>
    </rPh>
    <rPh sb="8" eb="10">
      <t>カンジョウ</t>
    </rPh>
    <rPh sb="10" eb="12">
      <t>クリイレ</t>
    </rPh>
    <rPh sb="12" eb="13">
      <t>キン</t>
    </rPh>
    <phoneticPr fontId="2"/>
  </si>
  <si>
    <t>地域支援事業繰入金（介護予防・日常生活支援総合事業）</t>
    <rPh sb="0" eb="2">
      <t>チイキ</t>
    </rPh>
    <rPh sb="2" eb="4">
      <t>シエン</t>
    </rPh>
    <rPh sb="4" eb="6">
      <t>ジギョウ</t>
    </rPh>
    <rPh sb="6" eb="8">
      <t>クリイレ</t>
    </rPh>
    <rPh sb="8" eb="9">
      <t>キン</t>
    </rPh>
    <rPh sb="10" eb="12">
      <t>カイゴ</t>
    </rPh>
    <rPh sb="12" eb="14">
      <t>ヨボウ</t>
    </rPh>
    <rPh sb="15" eb="17">
      <t>ニチジョウ</t>
    </rPh>
    <rPh sb="17" eb="19">
      <t>セイカツ</t>
    </rPh>
    <rPh sb="19" eb="21">
      <t>シエン</t>
    </rPh>
    <rPh sb="21" eb="23">
      <t>ソウゴウ</t>
    </rPh>
    <rPh sb="23" eb="25">
      <t>ジギョウ</t>
    </rPh>
    <phoneticPr fontId="2"/>
  </si>
  <si>
    <t>地域支援事業繰入金（介護予防事業）</t>
    <rPh sb="0" eb="2">
      <t>チイキ</t>
    </rPh>
    <rPh sb="2" eb="4">
      <t>シエン</t>
    </rPh>
    <rPh sb="4" eb="6">
      <t>ジギョウ</t>
    </rPh>
    <rPh sb="6" eb="8">
      <t>クリイレ</t>
    </rPh>
    <rPh sb="8" eb="9">
      <t>キン</t>
    </rPh>
    <rPh sb="10" eb="12">
      <t>カイゴ</t>
    </rPh>
    <rPh sb="12" eb="14">
      <t>ヨボウ</t>
    </rPh>
    <rPh sb="14" eb="16">
      <t>ジギョウ</t>
    </rPh>
    <phoneticPr fontId="2"/>
  </si>
  <si>
    <t>地域支援事業繰入金（包括的事業・任意事業）</t>
    <rPh sb="0" eb="2">
      <t>チイキ</t>
    </rPh>
    <rPh sb="2" eb="4">
      <t>シエン</t>
    </rPh>
    <rPh sb="4" eb="6">
      <t>ジギョウ</t>
    </rPh>
    <rPh sb="6" eb="8">
      <t>クリイレ</t>
    </rPh>
    <rPh sb="8" eb="9">
      <t>キン</t>
    </rPh>
    <rPh sb="10" eb="13">
      <t>ホウカツテキ</t>
    </rPh>
    <rPh sb="13" eb="15">
      <t>ジギョウ</t>
    </rPh>
    <rPh sb="16" eb="18">
      <t>ニンイ</t>
    </rPh>
    <rPh sb="18" eb="20">
      <t>ジギョウ</t>
    </rPh>
    <phoneticPr fontId="2"/>
  </si>
  <si>
    <t>市町村債</t>
    <rPh sb="0" eb="3">
      <t>シチョウソン</t>
    </rPh>
    <rPh sb="3" eb="4">
      <t>サイ</t>
    </rPh>
    <phoneticPr fontId="2"/>
  </si>
  <si>
    <t>財政安定化基金貸付金</t>
    <rPh sb="0" eb="2">
      <t>ザイセイ</t>
    </rPh>
    <rPh sb="2" eb="5">
      <t>アンテイカ</t>
    </rPh>
    <rPh sb="5" eb="7">
      <t>キキン</t>
    </rPh>
    <rPh sb="7" eb="9">
      <t>カシツケ</t>
    </rPh>
    <rPh sb="9" eb="10">
      <t>キン</t>
    </rPh>
    <phoneticPr fontId="2"/>
  </si>
  <si>
    <t>諸収入</t>
    <rPh sb="0" eb="1">
      <t>ショ</t>
    </rPh>
    <rPh sb="1" eb="3">
      <t>シュウニュウ</t>
    </rPh>
    <phoneticPr fontId="2"/>
  </si>
  <si>
    <t>合計</t>
    <rPh sb="0" eb="2">
      <t>ゴウケイ</t>
    </rPh>
    <phoneticPr fontId="2"/>
  </si>
  <si>
    <t>歳出</t>
    <rPh sb="0" eb="2">
      <t>サイシュツ</t>
    </rPh>
    <phoneticPr fontId="2"/>
  </si>
  <si>
    <t>総務費</t>
    <rPh sb="0" eb="3">
      <t>ソウムヒ</t>
    </rPh>
    <phoneticPr fontId="2"/>
  </si>
  <si>
    <t>保険給付費</t>
    <rPh sb="0" eb="2">
      <t>ホケン</t>
    </rPh>
    <rPh sb="2" eb="4">
      <t>キュウフ</t>
    </rPh>
    <rPh sb="4" eb="5">
      <t>ヒ</t>
    </rPh>
    <phoneticPr fontId="2"/>
  </si>
  <si>
    <t>介護サービス等諸費</t>
    <rPh sb="0" eb="2">
      <t>カイゴ</t>
    </rPh>
    <rPh sb="6" eb="7">
      <t>トウ</t>
    </rPh>
    <rPh sb="7" eb="9">
      <t>ショヒ</t>
    </rPh>
    <phoneticPr fontId="2"/>
  </si>
  <si>
    <t>介護予防サービス等諸費</t>
    <rPh sb="0" eb="2">
      <t>カイゴ</t>
    </rPh>
    <rPh sb="2" eb="4">
      <t>ヨボウ</t>
    </rPh>
    <rPh sb="8" eb="9">
      <t>トウ</t>
    </rPh>
    <rPh sb="9" eb="11">
      <t>ショヒ</t>
    </rPh>
    <phoneticPr fontId="2"/>
  </si>
  <si>
    <t>高額医療合算介護サービス等費</t>
    <rPh sb="0" eb="2">
      <t>コウガク</t>
    </rPh>
    <rPh sb="2" eb="4">
      <t>イリョウ</t>
    </rPh>
    <rPh sb="4" eb="6">
      <t>ガッサン</t>
    </rPh>
    <rPh sb="6" eb="8">
      <t>カイゴ</t>
    </rPh>
    <rPh sb="12" eb="13">
      <t>トウ</t>
    </rPh>
    <rPh sb="13" eb="14">
      <t>ヒ</t>
    </rPh>
    <phoneticPr fontId="2"/>
  </si>
  <si>
    <t>特定入所者介護サービス等費</t>
    <rPh sb="0" eb="2">
      <t>トクテイ</t>
    </rPh>
    <rPh sb="2" eb="5">
      <t>ニュウショシャ</t>
    </rPh>
    <rPh sb="5" eb="7">
      <t>カイゴ</t>
    </rPh>
    <rPh sb="11" eb="12">
      <t>トウ</t>
    </rPh>
    <rPh sb="12" eb="13">
      <t>ヒ</t>
    </rPh>
    <phoneticPr fontId="2"/>
  </si>
  <si>
    <t>審査支払手数料</t>
    <rPh sb="0" eb="2">
      <t>シンサ</t>
    </rPh>
    <rPh sb="2" eb="4">
      <t>シハラ</t>
    </rPh>
    <rPh sb="4" eb="7">
      <t>テスウリョウ</t>
    </rPh>
    <phoneticPr fontId="2"/>
  </si>
  <si>
    <t>市町村特別給付費</t>
    <rPh sb="0" eb="3">
      <t>シチョウソン</t>
    </rPh>
    <rPh sb="3" eb="5">
      <t>トクベツ</t>
    </rPh>
    <rPh sb="5" eb="7">
      <t>キュウフ</t>
    </rPh>
    <rPh sb="7" eb="8">
      <t>ヒ</t>
    </rPh>
    <phoneticPr fontId="2"/>
  </si>
  <si>
    <t>地域支援</t>
    <rPh sb="0" eb="2">
      <t>チイキ</t>
    </rPh>
    <rPh sb="2" eb="4">
      <t>シエン</t>
    </rPh>
    <phoneticPr fontId="2"/>
  </si>
  <si>
    <t>事業費</t>
    <rPh sb="0" eb="2">
      <t>ジギョウ</t>
    </rPh>
    <rPh sb="2" eb="3">
      <t>ヒ</t>
    </rPh>
    <phoneticPr fontId="2"/>
  </si>
  <si>
    <t>介護予防・日常生活支援総合事業費</t>
    <rPh sb="0" eb="2">
      <t>カイゴ</t>
    </rPh>
    <rPh sb="2" eb="4">
      <t>ヨボウ</t>
    </rPh>
    <rPh sb="5" eb="7">
      <t>ニチジョウ</t>
    </rPh>
    <rPh sb="7" eb="9">
      <t>セイカツ</t>
    </rPh>
    <rPh sb="9" eb="11">
      <t>シエン</t>
    </rPh>
    <rPh sb="11" eb="13">
      <t>ソウゴウ</t>
    </rPh>
    <rPh sb="13" eb="15">
      <t>ジギョウ</t>
    </rPh>
    <rPh sb="15" eb="16">
      <t>ヒ</t>
    </rPh>
    <phoneticPr fontId="2"/>
  </si>
  <si>
    <t>介護予防事業費</t>
    <rPh sb="0" eb="2">
      <t>カイゴ</t>
    </rPh>
    <rPh sb="2" eb="4">
      <t>ヨボウ</t>
    </rPh>
    <rPh sb="4" eb="6">
      <t>ジギョウ</t>
    </rPh>
    <rPh sb="6" eb="7">
      <t>ヒ</t>
    </rPh>
    <phoneticPr fontId="2"/>
  </si>
  <si>
    <t>包括的支援事業・任意事業</t>
    <rPh sb="0" eb="3">
      <t>ホウカツテキ</t>
    </rPh>
    <rPh sb="3" eb="5">
      <t>シエン</t>
    </rPh>
    <rPh sb="5" eb="7">
      <t>ジギョウ</t>
    </rPh>
    <rPh sb="8" eb="10">
      <t>ニンイ</t>
    </rPh>
    <rPh sb="10" eb="12">
      <t>ジギョウ</t>
    </rPh>
    <phoneticPr fontId="2"/>
  </si>
  <si>
    <t>財政安定化基金拠出金</t>
    <rPh sb="0" eb="2">
      <t>ザイセイ</t>
    </rPh>
    <rPh sb="2" eb="5">
      <t>アンテイカ</t>
    </rPh>
    <rPh sb="5" eb="7">
      <t>キキン</t>
    </rPh>
    <rPh sb="7" eb="10">
      <t>キョシュツキン</t>
    </rPh>
    <phoneticPr fontId="2"/>
  </si>
  <si>
    <t>相互財政安定化事業負担金</t>
    <rPh sb="0" eb="2">
      <t>ソウゴ</t>
    </rPh>
    <rPh sb="2" eb="4">
      <t>ザイセイ</t>
    </rPh>
    <rPh sb="4" eb="7">
      <t>アンテイカ</t>
    </rPh>
    <rPh sb="7" eb="9">
      <t>ジギョウ</t>
    </rPh>
    <rPh sb="9" eb="12">
      <t>フタンキン</t>
    </rPh>
    <phoneticPr fontId="2"/>
  </si>
  <si>
    <t>相互財政安定化事業交付金</t>
    <rPh sb="0" eb="2">
      <t>ソウゴ</t>
    </rPh>
    <rPh sb="2" eb="4">
      <t>ザイセイ</t>
    </rPh>
    <rPh sb="4" eb="7">
      <t>アンテイカ</t>
    </rPh>
    <rPh sb="7" eb="9">
      <t>ジギョウ</t>
    </rPh>
    <rPh sb="9" eb="12">
      <t>コウフキン</t>
    </rPh>
    <phoneticPr fontId="2"/>
  </si>
  <si>
    <t>保健福祉事業費</t>
    <rPh sb="0" eb="2">
      <t>ホケン</t>
    </rPh>
    <rPh sb="2" eb="4">
      <t>フクシ</t>
    </rPh>
    <rPh sb="4" eb="7">
      <t>ジギョウヒ</t>
    </rPh>
    <phoneticPr fontId="2"/>
  </si>
  <si>
    <t>基金積立金</t>
    <rPh sb="0" eb="2">
      <t>キキン</t>
    </rPh>
    <rPh sb="2" eb="4">
      <t>ツミタテ</t>
    </rPh>
    <rPh sb="4" eb="5">
      <t>キン</t>
    </rPh>
    <phoneticPr fontId="2"/>
  </si>
  <si>
    <t>公債費</t>
    <rPh sb="0" eb="3">
      <t>コウサイヒ</t>
    </rPh>
    <phoneticPr fontId="2"/>
  </si>
  <si>
    <t>財政安定化基金償還金</t>
    <rPh sb="0" eb="2">
      <t>ザイセイ</t>
    </rPh>
    <rPh sb="2" eb="5">
      <t>アンテイカ</t>
    </rPh>
    <rPh sb="5" eb="7">
      <t>キキン</t>
    </rPh>
    <rPh sb="7" eb="10">
      <t>ショウカンキン</t>
    </rPh>
    <phoneticPr fontId="2"/>
  </si>
  <si>
    <t>予備費</t>
    <rPh sb="0" eb="3">
      <t>ヨビヒ</t>
    </rPh>
    <phoneticPr fontId="2"/>
  </si>
  <si>
    <t>諸支出金</t>
    <rPh sb="0" eb="1">
      <t>ショ</t>
    </rPh>
    <rPh sb="1" eb="4">
      <t>シシュツキン</t>
    </rPh>
    <phoneticPr fontId="2"/>
  </si>
  <si>
    <t>介護サービス事業勘定繰出金</t>
    <rPh sb="0" eb="2">
      <t>カイゴ</t>
    </rPh>
    <rPh sb="6" eb="8">
      <t>ジギョウ</t>
    </rPh>
    <rPh sb="8" eb="10">
      <t>カンジョウ</t>
    </rPh>
    <rPh sb="10" eb="12">
      <t>クリダ</t>
    </rPh>
    <rPh sb="12" eb="13">
      <t>キン</t>
    </rPh>
    <phoneticPr fontId="2"/>
  </si>
  <si>
    <t>他会計繰出金</t>
    <rPh sb="0" eb="1">
      <t>タ</t>
    </rPh>
    <rPh sb="1" eb="3">
      <t>カイケイ</t>
    </rPh>
    <rPh sb="3" eb="5">
      <t>クリダ</t>
    </rPh>
    <rPh sb="5" eb="6">
      <t>キン</t>
    </rPh>
    <phoneticPr fontId="2"/>
  </si>
  <si>
    <t>取崩額</t>
    <rPh sb="0" eb="2">
      <t>トリクズ</t>
    </rPh>
    <rPh sb="2" eb="3">
      <t>ガク</t>
    </rPh>
    <phoneticPr fontId="2"/>
  </si>
  <si>
    <t>積立額</t>
    <rPh sb="0" eb="2">
      <t>ツミタテ</t>
    </rPh>
    <rPh sb="2" eb="3">
      <t>ガク</t>
    </rPh>
    <phoneticPr fontId="2"/>
  </si>
  <si>
    <t>残高</t>
    <rPh sb="0" eb="2">
      <t>ザンダカ</t>
    </rPh>
    <phoneticPr fontId="2"/>
  </si>
  <si>
    <t>区分</t>
    <rPh sb="0" eb="2">
      <t>クブン</t>
    </rPh>
    <phoneticPr fontId="2"/>
  </si>
  <si>
    <t>介護給付費準備基金繰入金</t>
    <rPh sb="0" eb="2">
      <t>カイゴ</t>
    </rPh>
    <rPh sb="2" eb="4">
      <t>キュウフ</t>
    </rPh>
    <rPh sb="4" eb="5">
      <t>ヒ</t>
    </rPh>
    <rPh sb="5" eb="7">
      <t>ジュンビ</t>
    </rPh>
    <rPh sb="7" eb="9">
      <t>キキン</t>
    </rPh>
    <rPh sb="9" eb="11">
      <t>クリイレ</t>
    </rPh>
    <rPh sb="11" eb="12">
      <t>キン</t>
    </rPh>
    <phoneticPr fontId="2"/>
  </si>
  <si>
    <t>高額介護サービス等費</t>
    <rPh sb="0" eb="2">
      <t>コウガク</t>
    </rPh>
    <rPh sb="2" eb="4">
      <t>カイゴ</t>
    </rPh>
    <rPh sb="8" eb="9">
      <t>トウ</t>
    </rPh>
    <rPh sb="9" eb="10">
      <t>ヒ</t>
    </rPh>
    <phoneticPr fontId="2"/>
  </si>
  <si>
    <t>保険料構造（月額換算相当）</t>
    <rPh sb="0" eb="3">
      <t>ホケンリョウ</t>
    </rPh>
    <rPh sb="3" eb="5">
      <t>コウゾウ</t>
    </rPh>
    <rPh sb="6" eb="8">
      <t>ゲツガク</t>
    </rPh>
    <rPh sb="8" eb="10">
      <t>カンサン</t>
    </rPh>
    <rPh sb="10" eb="12">
      <t>ソウトウ</t>
    </rPh>
    <phoneticPr fontId="2"/>
  </si>
  <si>
    <t>【裏面】</t>
    <rPh sb="1" eb="3">
      <t>リメン</t>
    </rPh>
    <phoneticPr fontId="2"/>
  </si>
  <si>
    <t>【表面】</t>
    <rPh sb="1" eb="2">
      <t>オモテ</t>
    </rPh>
    <rPh sb="2" eb="3">
      <t>メン</t>
    </rPh>
    <phoneticPr fontId="2"/>
  </si>
  <si>
    <t>要支援１</t>
    <rPh sb="0" eb="1">
      <t>ヨウ</t>
    </rPh>
    <rPh sb="1" eb="3">
      <t>シエン</t>
    </rPh>
    <phoneticPr fontId="2"/>
  </si>
  <si>
    <t>要介護１</t>
    <rPh sb="0" eb="1">
      <t>ヨウ</t>
    </rPh>
    <rPh sb="1" eb="3">
      <t>カイゴ</t>
    </rPh>
    <phoneticPr fontId="2"/>
  </si>
  <si>
    <t>要介護２</t>
    <rPh sb="0" eb="1">
      <t>ヨウ</t>
    </rPh>
    <rPh sb="1" eb="3">
      <t>カイゴ</t>
    </rPh>
    <phoneticPr fontId="2"/>
  </si>
  <si>
    <t>要介護３</t>
    <rPh sb="0" eb="1">
      <t>ヨウ</t>
    </rPh>
    <rPh sb="1" eb="3">
      <t>カイゴ</t>
    </rPh>
    <phoneticPr fontId="2"/>
  </si>
  <si>
    <t>要介護４</t>
    <rPh sb="0" eb="1">
      <t>ヨウ</t>
    </rPh>
    <rPh sb="1" eb="3">
      <t>カイゴ</t>
    </rPh>
    <phoneticPr fontId="2"/>
  </si>
  <si>
    <t>要介護５</t>
    <rPh sb="0" eb="1">
      <t>ヨウ</t>
    </rPh>
    <rPh sb="1" eb="3">
      <t>カイゴ</t>
    </rPh>
    <phoneticPr fontId="2"/>
  </si>
  <si>
    <t>居宅サービス</t>
    <rPh sb="0" eb="2">
      <t>キョタク</t>
    </rPh>
    <phoneticPr fontId="2"/>
  </si>
  <si>
    <t>地域密着型サービス</t>
    <rPh sb="0" eb="2">
      <t>チイキ</t>
    </rPh>
    <rPh sb="2" eb="4">
      <t>ミッチャク</t>
    </rPh>
    <rPh sb="4" eb="5">
      <t>ガタ</t>
    </rPh>
    <phoneticPr fontId="2"/>
  </si>
  <si>
    <t>施設サービス</t>
    <rPh sb="0" eb="2">
      <t>シセツ</t>
    </rPh>
    <phoneticPr fontId="2"/>
  </si>
  <si>
    <t>平成37年度見込み</t>
    <rPh sb="0" eb="2">
      <t>ヘイセイ</t>
    </rPh>
    <rPh sb="4" eb="6">
      <t>ネンド</t>
    </rPh>
    <rPh sb="6" eb="8">
      <t>ミコ</t>
    </rPh>
    <phoneticPr fontId="2"/>
  </si>
  <si>
    <t>平成27年度</t>
    <rPh sb="0" eb="2">
      <t>ヘイセイ</t>
    </rPh>
    <rPh sb="4" eb="6">
      <t>ネンド</t>
    </rPh>
    <phoneticPr fontId="2"/>
  </si>
  <si>
    <t>平成12年度</t>
    <rPh sb="0" eb="2">
      <t>ヘイセイ</t>
    </rPh>
    <rPh sb="4" eb="6">
      <t>ネンド</t>
    </rPh>
    <phoneticPr fontId="2"/>
  </si>
  <si>
    <t>平成15年度</t>
    <rPh sb="0" eb="2">
      <t>ヘイセイ</t>
    </rPh>
    <rPh sb="4" eb="6">
      <t>ネンド</t>
    </rPh>
    <phoneticPr fontId="2"/>
  </si>
  <si>
    <t>平成18年度</t>
    <rPh sb="0" eb="2">
      <t>ヘイセイ</t>
    </rPh>
    <rPh sb="4" eb="5">
      <t>ネン</t>
    </rPh>
    <rPh sb="5" eb="6">
      <t>ド</t>
    </rPh>
    <phoneticPr fontId="2"/>
  </si>
  <si>
    <t>平成21年度</t>
    <rPh sb="0" eb="2">
      <t>ヘイセイ</t>
    </rPh>
    <rPh sb="4" eb="5">
      <t>ネン</t>
    </rPh>
    <rPh sb="5" eb="6">
      <t>ド</t>
    </rPh>
    <phoneticPr fontId="2"/>
  </si>
  <si>
    <t>平成24年度</t>
    <rPh sb="0" eb="2">
      <t>ヘイセイ</t>
    </rPh>
    <rPh sb="4" eb="5">
      <t>ネン</t>
    </rPh>
    <rPh sb="5" eb="6">
      <t>ド</t>
    </rPh>
    <phoneticPr fontId="2"/>
  </si>
  <si>
    <t>直接調査</t>
    <rPh sb="0" eb="2">
      <t>チョクセツ</t>
    </rPh>
    <rPh sb="2" eb="4">
      <t>チョウサ</t>
    </rPh>
    <phoneticPr fontId="2"/>
  </si>
  <si>
    <t>事務受託法人への委託</t>
    <rPh sb="0" eb="2">
      <t>ジム</t>
    </rPh>
    <rPh sb="2" eb="4">
      <t>ジュタク</t>
    </rPh>
    <rPh sb="4" eb="6">
      <t>ホウジン</t>
    </rPh>
    <rPh sb="8" eb="10">
      <t>イタク</t>
    </rPh>
    <phoneticPr fontId="2"/>
  </si>
  <si>
    <t>新規</t>
    <rPh sb="0" eb="2">
      <t>シンキ</t>
    </rPh>
    <phoneticPr fontId="2"/>
  </si>
  <si>
    <t>居宅支援事業所への委託</t>
    <rPh sb="0" eb="2">
      <t>キョタク</t>
    </rPh>
    <rPh sb="2" eb="4">
      <t>シエン</t>
    </rPh>
    <rPh sb="4" eb="7">
      <t>ジギョウショ</t>
    </rPh>
    <rPh sb="9" eb="11">
      <t>イタク</t>
    </rPh>
    <phoneticPr fontId="2"/>
  </si>
  <si>
    <t>介護老人福祉施設</t>
    <rPh sb="0" eb="2">
      <t>カイゴ</t>
    </rPh>
    <rPh sb="2" eb="4">
      <t>ロウジン</t>
    </rPh>
    <rPh sb="4" eb="6">
      <t>フクシ</t>
    </rPh>
    <rPh sb="6" eb="8">
      <t>シセツ</t>
    </rPh>
    <phoneticPr fontId="2"/>
  </si>
  <si>
    <t>所得段階別第1号被保険者数等</t>
    <rPh sb="0" eb="2">
      <t>ショトク</t>
    </rPh>
    <rPh sb="2" eb="4">
      <t>ダンカイ</t>
    </rPh>
    <rPh sb="4" eb="5">
      <t>ベツ</t>
    </rPh>
    <rPh sb="5" eb="6">
      <t>ダイ</t>
    </rPh>
    <rPh sb="7" eb="8">
      <t>ゴウ</t>
    </rPh>
    <rPh sb="8" eb="12">
      <t>ヒホケンシャ</t>
    </rPh>
    <rPh sb="12" eb="13">
      <t>スウ</t>
    </rPh>
    <rPh sb="13" eb="14">
      <t>トウ</t>
    </rPh>
    <phoneticPr fontId="2"/>
  </si>
  <si>
    <t>被保険者一人当たり</t>
    <rPh sb="0" eb="4">
      <t>ヒホケンシャ</t>
    </rPh>
    <rPh sb="4" eb="6">
      <t>ヒトリ</t>
    </rPh>
    <rPh sb="6" eb="7">
      <t>ア</t>
    </rPh>
    <phoneticPr fontId="2"/>
  </si>
  <si>
    <t>地域密着型</t>
    <rPh sb="0" eb="2">
      <t>チイキ</t>
    </rPh>
    <rPh sb="2" eb="4">
      <t>ミッチャク</t>
    </rPh>
    <rPh sb="4" eb="5">
      <t>ガタ</t>
    </rPh>
    <phoneticPr fontId="2"/>
  </si>
  <si>
    <t>介護療養型医療施設</t>
    <rPh sb="0" eb="2">
      <t>カイゴ</t>
    </rPh>
    <rPh sb="2" eb="5">
      <t>リョウヨウガタ</t>
    </rPh>
    <rPh sb="5" eb="7">
      <t>イリョウ</t>
    </rPh>
    <rPh sb="7" eb="9">
      <t>シセツ</t>
    </rPh>
    <phoneticPr fontId="2"/>
  </si>
  <si>
    <t>75歳以上</t>
    <rPh sb="2" eb="3">
      <t>サイ</t>
    </rPh>
    <rPh sb="3" eb="5">
      <t>イジョウ</t>
    </rPh>
    <phoneticPr fontId="2"/>
  </si>
  <si>
    <t>区分</t>
    <rPh sb="0" eb="2">
      <t>クブン</t>
    </rPh>
    <phoneticPr fontId="2"/>
  </si>
  <si>
    <t>計</t>
    <rPh sb="0" eb="1">
      <t>ケイ</t>
    </rPh>
    <phoneticPr fontId="2"/>
  </si>
  <si>
    <t>家族介護支援事業</t>
    <rPh sb="0" eb="2">
      <t>カゾク</t>
    </rPh>
    <rPh sb="2" eb="4">
      <t>カイゴ</t>
    </rPh>
    <rPh sb="4" eb="6">
      <t>シエン</t>
    </rPh>
    <rPh sb="6" eb="8">
      <t>ジギョウ</t>
    </rPh>
    <phoneticPr fontId="2"/>
  </si>
  <si>
    <t>成年後見制度利用支援事業</t>
    <rPh sb="0" eb="2">
      <t>セイネン</t>
    </rPh>
    <rPh sb="2" eb="4">
      <t>コウケン</t>
    </rPh>
    <rPh sb="4" eb="6">
      <t>セイド</t>
    </rPh>
    <rPh sb="6" eb="8">
      <t>リヨウ</t>
    </rPh>
    <rPh sb="8" eb="10">
      <t>シエン</t>
    </rPh>
    <rPh sb="10" eb="12">
      <t>ジギョウ</t>
    </rPh>
    <phoneticPr fontId="2"/>
  </si>
  <si>
    <t>福祉用具・住宅改修支援事業</t>
    <rPh sb="0" eb="2">
      <t>フクシ</t>
    </rPh>
    <rPh sb="2" eb="4">
      <t>ヨウグ</t>
    </rPh>
    <rPh sb="5" eb="7">
      <t>ジュウタク</t>
    </rPh>
    <rPh sb="7" eb="9">
      <t>カイシュウ</t>
    </rPh>
    <rPh sb="9" eb="11">
      <t>シエン</t>
    </rPh>
    <rPh sb="11" eb="13">
      <t>ジギョウ</t>
    </rPh>
    <phoneticPr fontId="2"/>
  </si>
  <si>
    <t>認知症サポーター等養成事業</t>
    <rPh sb="0" eb="2">
      <t>ニンチ</t>
    </rPh>
    <rPh sb="2" eb="3">
      <t>ショウ</t>
    </rPh>
    <rPh sb="8" eb="9">
      <t>トウ</t>
    </rPh>
    <rPh sb="9" eb="11">
      <t>ヨウセイ</t>
    </rPh>
    <rPh sb="11" eb="13">
      <t>ジギョウ</t>
    </rPh>
    <phoneticPr fontId="2"/>
  </si>
  <si>
    <t>介護支援ボランティア事業</t>
    <rPh sb="0" eb="2">
      <t>カイゴ</t>
    </rPh>
    <rPh sb="2" eb="4">
      <t>シエン</t>
    </rPh>
    <rPh sb="10" eb="12">
      <t>ジギョウ</t>
    </rPh>
    <phoneticPr fontId="2"/>
  </si>
  <si>
    <t>栄養改善が必要な高齢者に対する配食・見守り事業</t>
    <rPh sb="0" eb="2">
      <t>エイヨウ</t>
    </rPh>
    <rPh sb="2" eb="4">
      <t>カイゼン</t>
    </rPh>
    <rPh sb="5" eb="7">
      <t>ヒツヨウ</t>
    </rPh>
    <rPh sb="8" eb="11">
      <t>コウレイシャ</t>
    </rPh>
    <rPh sb="12" eb="13">
      <t>タイ</t>
    </rPh>
    <rPh sb="15" eb="16">
      <t>クバ</t>
    </rPh>
    <rPh sb="18" eb="20">
      <t>ミマモ</t>
    </rPh>
    <rPh sb="21" eb="23">
      <t>ジギョウ</t>
    </rPh>
    <phoneticPr fontId="2"/>
  </si>
  <si>
    <t>認定調査状況チェック</t>
    <rPh sb="0" eb="2">
      <t>ニンテイ</t>
    </rPh>
    <rPh sb="2" eb="4">
      <t>チョウサ</t>
    </rPh>
    <rPh sb="4" eb="6">
      <t>ジョウキョウ</t>
    </rPh>
    <phoneticPr fontId="2"/>
  </si>
  <si>
    <t>ケアプランの点検</t>
    <rPh sb="6" eb="8">
      <t>テンケン</t>
    </rPh>
    <phoneticPr fontId="2"/>
  </si>
  <si>
    <t>住宅改修等の点検</t>
    <rPh sb="0" eb="2">
      <t>ジュウタク</t>
    </rPh>
    <rPh sb="2" eb="4">
      <t>カイシュウ</t>
    </rPh>
    <rPh sb="4" eb="5">
      <t>トウ</t>
    </rPh>
    <rPh sb="6" eb="8">
      <t>テンケン</t>
    </rPh>
    <phoneticPr fontId="2"/>
  </si>
  <si>
    <t>「医療情報との突合」・「縦覧点検」</t>
    <rPh sb="1" eb="3">
      <t>イリョウ</t>
    </rPh>
    <rPh sb="3" eb="5">
      <t>ジョウホウ</t>
    </rPh>
    <rPh sb="7" eb="8">
      <t>トツ</t>
    </rPh>
    <rPh sb="8" eb="9">
      <t>ゴウ</t>
    </rPh>
    <rPh sb="12" eb="14">
      <t>ジュウラン</t>
    </rPh>
    <rPh sb="14" eb="16">
      <t>テンケン</t>
    </rPh>
    <phoneticPr fontId="2"/>
  </si>
  <si>
    <t>介護給付費通知</t>
    <rPh sb="0" eb="2">
      <t>カイゴ</t>
    </rPh>
    <rPh sb="2" eb="4">
      <t>キュウフ</t>
    </rPh>
    <rPh sb="4" eb="5">
      <t>ヒ</t>
    </rPh>
    <rPh sb="5" eb="7">
      <t>ツウチ</t>
    </rPh>
    <phoneticPr fontId="2"/>
  </si>
  <si>
    <t>市町村類型</t>
    <rPh sb="0" eb="3">
      <t>シチョウソン</t>
    </rPh>
    <rPh sb="3" eb="5">
      <t>ルイケイ</t>
    </rPh>
    <phoneticPr fontId="2"/>
  </si>
  <si>
    <t>（平成27年度版）</t>
    <rPh sb="1" eb="3">
      <t>ヘイセイ</t>
    </rPh>
    <rPh sb="5" eb="6">
      <t>ネン</t>
    </rPh>
    <rPh sb="6" eb="7">
      <t>ド</t>
    </rPh>
    <rPh sb="7" eb="8">
      <t>バン</t>
    </rPh>
    <phoneticPr fontId="2"/>
  </si>
  <si>
    <t>・在宅医療の推進指標</t>
    <rPh sb="1" eb="3">
      <t>ザイタク</t>
    </rPh>
    <rPh sb="3" eb="5">
      <t>イリョウ</t>
    </rPh>
    <rPh sb="6" eb="8">
      <t>スイシン</t>
    </rPh>
    <rPh sb="8" eb="10">
      <t>シヒョウ</t>
    </rPh>
    <phoneticPr fontId="2"/>
  </si>
  <si>
    <t>在宅支援診療所（施設）</t>
    <rPh sb="0" eb="2">
      <t>ザイタク</t>
    </rPh>
    <rPh sb="2" eb="4">
      <t>シエン</t>
    </rPh>
    <rPh sb="4" eb="7">
      <t>シンリョウジョ</t>
    </rPh>
    <rPh sb="8" eb="10">
      <t>シセツ</t>
    </rPh>
    <phoneticPr fontId="2"/>
  </si>
  <si>
    <t>一般診療所総数（施設）</t>
    <rPh sb="0" eb="2">
      <t>イッパン</t>
    </rPh>
    <rPh sb="2" eb="4">
      <t>シンリョウ</t>
    </rPh>
    <rPh sb="4" eb="5">
      <t>ジョ</t>
    </rPh>
    <rPh sb="5" eb="7">
      <t>ソウスウ</t>
    </rPh>
    <rPh sb="8" eb="10">
      <t>シセツ</t>
    </rPh>
    <phoneticPr fontId="2"/>
  </si>
  <si>
    <t>訪問診療を実施する一般診療所数（施設）</t>
    <rPh sb="0" eb="2">
      <t>ホウモン</t>
    </rPh>
    <rPh sb="2" eb="4">
      <t>シンリョウ</t>
    </rPh>
    <rPh sb="5" eb="7">
      <t>ジッシ</t>
    </rPh>
    <rPh sb="9" eb="11">
      <t>イッパン</t>
    </rPh>
    <rPh sb="11" eb="14">
      <t>シンリョウジョ</t>
    </rPh>
    <rPh sb="14" eb="15">
      <t>スウ</t>
    </rPh>
    <rPh sb="16" eb="18">
      <t>シセツ</t>
    </rPh>
    <phoneticPr fontId="2"/>
  </si>
  <si>
    <t>一般診療所による看取りの実施件数（件）</t>
    <rPh sb="0" eb="2">
      <t>イッパン</t>
    </rPh>
    <rPh sb="2" eb="5">
      <t>シンリョウジョ</t>
    </rPh>
    <rPh sb="8" eb="10">
      <t>ミト</t>
    </rPh>
    <rPh sb="12" eb="14">
      <t>ジッシ</t>
    </rPh>
    <rPh sb="14" eb="16">
      <t>ケンスウ</t>
    </rPh>
    <rPh sb="17" eb="18">
      <t>ケン</t>
    </rPh>
    <phoneticPr fontId="2"/>
  </si>
  <si>
    <t>訪問看護ステーション（施設）</t>
    <rPh sb="0" eb="2">
      <t>ホウモン</t>
    </rPh>
    <rPh sb="2" eb="4">
      <t>カンゴ</t>
    </rPh>
    <rPh sb="11" eb="13">
      <t>シセツ</t>
    </rPh>
    <phoneticPr fontId="2"/>
  </si>
  <si>
    <t>訪問看護ステーションの看護職員数（人）</t>
    <rPh sb="0" eb="2">
      <t>ホウモン</t>
    </rPh>
    <rPh sb="2" eb="4">
      <t>カンゴ</t>
    </rPh>
    <rPh sb="11" eb="13">
      <t>カンゴ</t>
    </rPh>
    <rPh sb="13" eb="15">
      <t>ショクイン</t>
    </rPh>
    <rPh sb="15" eb="16">
      <t>スウ</t>
    </rPh>
    <rPh sb="17" eb="18">
      <t>ニン</t>
    </rPh>
    <phoneticPr fontId="2"/>
  </si>
  <si>
    <t>介護療養型医療施設病床数（床）</t>
    <rPh sb="0" eb="2">
      <t>カイゴ</t>
    </rPh>
    <rPh sb="2" eb="5">
      <t>リョウヨウガタ</t>
    </rPh>
    <rPh sb="5" eb="7">
      <t>イリョウ</t>
    </rPh>
    <rPh sb="7" eb="9">
      <t>シセツ</t>
    </rPh>
    <rPh sb="9" eb="11">
      <t>ビョウショウ</t>
    </rPh>
    <rPh sb="11" eb="12">
      <t>スウ</t>
    </rPh>
    <rPh sb="13" eb="14">
      <t>ユカ</t>
    </rPh>
    <phoneticPr fontId="2"/>
  </si>
  <si>
    <t>介護老人保健施設定員数（人）</t>
    <rPh sb="0" eb="2">
      <t>カイゴ</t>
    </rPh>
    <rPh sb="2" eb="4">
      <t>ロウジン</t>
    </rPh>
    <rPh sb="4" eb="6">
      <t>ホケン</t>
    </rPh>
    <rPh sb="6" eb="8">
      <t>シセツ</t>
    </rPh>
    <rPh sb="8" eb="10">
      <t>テイイン</t>
    </rPh>
    <rPh sb="10" eb="11">
      <t>スウ</t>
    </rPh>
    <rPh sb="12" eb="13">
      <t>ニン</t>
    </rPh>
    <phoneticPr fontId="2"/>
  </si>
  <si>
    <t>介護老人福祉施設定員（人）</t>
    <rPh sb="0" eb="2">
      <t>カイゴ</t>
    </rPh>
    <rPh sb="2" eb="4">
      <t>ロウジン</t>
    </rPh>
    <rPh sb="4" eb="6">
      <t>フクシ</t>
    </rPh>
    <rPh sb="6" eb="8">
      <t>シセツ</t>
    </rPh>
    <rPh sb="8" eb="10">
      <t>テイイン</t>
    </rPh>
    <rPh sb="11" eb="12">
      <t>ニン</t>
    </rPh>
    <phoneticPr fontId="2"/>
  </si>
  <si>
    <t>小規模多機能型居宅介護事業所（施設）</t>
    <rPh sb="0" eb="3">
      <t>ショウキボ</t>
    </rPh>
    <rPh sb="3" eb="7">
      <t>タキノウガタ</t>
    </rPh>
    <rPh sb="7" eb="9">
      <t>キョタク</t>
    </rPh>
    <rPh sb="9" eb="11">
      <t>カイゴ</t>
    </rPh>
    <rPh sb="11" eb="14">
      <t>ジギョウショ</t>
    </rPh>
    <rPh sb="15" eb="17">
      <t>シセツ</t>
    </rPh>
    <phoneticPr fontId="2"/>
  </si>
  <si>
    <t>複合型サービス事業所（施設）</t>
    <rPh sb="0" eb="3">
      <t>フクゴウガタ</t>
    </rPh>
    <rPh sb="7" eb="10">
      <t>ジギョウショ</t>
    </rPh>
    <rPh sb="11" eb="13">
      <t>シセツ</t>
    </rPh>
    <phoneticPr fontId="2"/>
  </si>
  <si>
    <t>認定者数（人）</t>
    <rPh sb="0" eb="3">
      <t>ニンテイシャ</t>
    </rPh>
    <rPh sb="3" eb="4">
      <t>スウ</t>
    </rPh>
    <rPh sb="5" eb="6">
      <t>ニン</t>
    </rPh>
    <phoneticPr fontId="2"/>
  </si>
  <si>
    <t>認定率内訳（％）</t>
    <rPh sb="0" eb="2">
      <t>ニンテイ</t>
    </rPh>
    <rPh sb="2" eb="3">
      <t>リツ</t>
    </rPh>
    <rPh sb="3" eb="5">
      <t>ウチワケ</t>
    </rPh>
    <phoneticPr fontId="2"/>
  </si>
  <si>
    <t>（人）</t>
    <rPh sb="1" eb="2">
      <t>ニン</t>
    </rPh>
    <phoneticPr fontId="2"/>
  </si>
  <si>
    <t>施設介護サービス（人）</t>
    <rPh sb="0" eb="2">
      <t>シセツ</t>
    </rPh>
    <rPh sb="2" eb="4">
      <t>カイゴ</t>
    </rPh>
    <rPh sb="9" eb="10">
      <t>ニン</t>
    </rPh>
    <phoneticPr fontId="2"/>
  </si>
  <si>
    <t>サービス（人）</t>
    <rPh sb="5" eb="6">
      <t>ニン</t>
    </rPh>
    <phoneticPr fontId="2"/>
  </si>
  <si>
    <t>訪問型サービスＢ（住民主体による支援）</t>
    <rPh sb="0" eb="2">
      <t>ホウモン</t>
    </rPh>
    <rPh sb="2" eb="3">
      <t>ガタ</t>
    </rPh>
    <rPh sb="9" eb="11">
      <t>ジュウミン</t>
    </rPh>
    <rPh sb="11" eb="13">
      <t>シュタイ</t>
    </rPh>
    <rPh sb="16" eb="18">
      <t>シエン</t>
    </rPh>
    <phoneticPr fontId="2"/>
  </si>
  <si>
    <t>訪問サービスＡ（緩和した基準によるサービス）</t>
    <rPh sb="0" eb="2">
      <t>ホウモン</t>
    </rPh>
    <rPh sb="8" eb="10">
      <t>カンワ</t>
    </rPh>
    <rPh sb="12" eb="14">
      <t>キジュン</t>
    </rPh>
    <phoneticPr fontId="2"/>
  </si>
  <si>
    <t>訪問サービスＣ（短期集中予防サービス）</t>
    <rPh sb="0" eb="2">
      <t>ホウモン</t>
    </rPh>
    <rPh sb="8" eb="10">
      <t>タンキ</t>
    </rPh>
    <rPh sb="10" eb="12">
      <t>シュウチュウ</t>
    </rPh>
    <rPh sb="12" eb="14">
      <t>ヨボウ</t>
    </rPh>
    <phoneticPr fontId="2"/>
  </si>
  <si>
    <t>訪問サービスＤ（移動支援）</t>
    <rPh sb="0" eb="2">
      <t>ホウモン</t>
    </rPh>
    <rPh sb="8" eb="10">
      <t>イドウ</t>
    </rPh>
    <rPh sb="10" eb="12">
      <t>シエン</t>
    </rPh>
    <phoneticPr fontId="2"/>
  </si>
  <si>
    <t>訪問介護（訪問介護相当）</t>
    <rPh sb="0" eb="2">
      <t>ホウモン</t>
    </rPh>
    <rPh sb="2" eb="4">
      <t>カイゴ</t>
    </rPh>
    <rPh sb="5" eb="7">
      <t>ホウモン</t>
    </rPh>
    <rPh sb="7" eb="9">
      <t>カイゴ</t>
    </rPh>
    <rPh sb="9" eb="11">
      <t>ソウトウ</t>
    </rPh>
    <phoneticPr fontId="2"/>
  </si>
  <si>
    <t>通所介護（通所介護相当）</t>
    <rPh sb="0" eb="2">
      <t>ツウショ</t>
    </rPh>
    <rPh sb="2" eb="4">
      <t>カイゴ</t>
    </rPh>
    <rPh sb="5" eb="7">
      <t>ツウショ</t>
    </rPh>
    <rPh sb="7" eb="9">
      <t>カイゴ</t>
    </rPh>
    <rPh sb="9" eb="11">
      <t>ソウトウ</t>
    </rPh>
    <phoneticPr fontId="2"/>
  </si>
  <si>
    <t>通所型サービスＡ（緩和した基準によるサービス）</t>
    <rPh sb="0" eb="2">
      <t>ツウショ</t>
    </rPh>
    <rPh sb="2" eb="3">
      <t>ガタ</t>
    </rPh>
    <rPh sb="9" eb="11">
      <t>カンワ</t>
    </rPh>
    <rPh sb="13" eb="15">
      <t>キジュン</t>
    </rPh>
    <phoneticPr fontId="2"/>
  </si>
  <si>
    <t>通所型サービスＢ（住民主体による支援）</t>
    <rPh sb="0" eb="2">
      <t>ツウショ</t>
    </rPh>
    <rPh sb="2" eb="3">
      <t>ガタ</t>
    </rPh>
    <rPh sb="9" eb="11">
      <t>ジュウミン</t>
    </rPh>
    <rPh sb="11" eb="13">
      <t>シュタイ</t>
    </rPh>
    <rPh sb="16" eb="18">
      <t>シエン</t>
    </rPh>
    <phoneticPr fontId="2"/>
  </si>
  <si>
    <t>通所型サービスＣ（短期集中予防サービス）</t>
    <rPh sb="0" eb="2">
      <t>ツウショ</t>
    </rPh>
    <rPh sb="2" eb="3">
      <t>ガタ</t>
    </rPh>
    <rPh sb="9" eb="11">
      <t>タンキ</t>
    </rPh>
    <rPh sb="11" eb="13">
      <t>シュウチュウ</t>
    </rPh>
    <rPh sb="13" eb="15">
      <t>ヨボウ</t>
    </rPh>
    <phoneticPr fontId="2"/>
  </si>
  <si>
    <t>配食サービス</t>
    <rPh sb="0" eb="1">
      <t>クバ</t>
    </rPh>
    <phoneticPr fontId="2"/>
  </si>
  <si>
    <t>定期的な安否確認及び緊急時の対応（見守り）</t>
    <rPh sb="0" eb="3">
      <t>テイキテキ</t>
    </rPh>
    <rPh sb="4" eb="6">
      <t>アンピ</t>
    </rPh>
    <rPh sb="6" eb="8">
      <t>カクニン</t>
    </rPh>
    <rPh sb="8" eb="9">
      <t>オヨ</t>
    </rPh>
    <rPh sb="10" eb="13">
      <t>キンキュウジ</t>
    </rPh>
    <rPh sb="14" eb="16">
      <t>タイオウ</t>
    </rPh>
    <rPh sb="17" eb="19">
      <t>ミマモ</t>
    </rPh>
    <phoneticPr fontId="2"/>
  </si>
  <si>
    <t>・主な総合事業の実施状況</t>
    <rPh sb="1" eb="2">
      <t>オモ</t>
    </rPh>
    <rPh sb="3" eb="5">
      <t>ソウゴウ</t>
    </rPh>
    <rPh sb="5" eb="7">
      <t>ジギョウ</t>
    </rPh>
    <rPh sb="8" eb="10">
      <t>ジッシ</t>
    </rPh>
    <rPh sb="10" eb="12">
      <t>ジョウキョウ</t>
    </rPh>
    <phoneticPr fontId="2"/>
  </si>
  <si>
    <t>一般診療所による訪問診療の実施件数（件）</t>
    <rPh sb="0" eb="2">
      <t>イッパン</t>
    </rPh>
    <rPh sb="2" eb="5">
      <t>シンリョウジョ</t>
    </rPh>
    <rPh sb="8" eb="10">
      <t>ホウモン</t>
    </rPh>
    <rPh sb="10" eb="12">
      <t>シンリョウ</t>
    </rPh>
    <rPh sb="13" eb="15">
      <t>ジッシ</t>
    </rPh>
    <rPh sb="15" eb="17">
      <t>ケンスウ</t>
    </rPh>
    <rPh sb="18" eb="19">
      <t>ケン</t>
    </rPh>
    <phoneticPr fontId="2"/>
  </si>
  <si>
    <t>繰越金</t>
    <rPh sb="0" eb="2">
      <t>クリコシ</t>
    </rPh>
    <rPh sb="2" eb="3">
      <t>キン</t>
    </rPh>
    <phoneticPr fontId="2"/>
  </si>
  <si>
    <t>（内訳記載）</t>
    <rPh sb="1" eb="3">
      <t>ウチワケ</t>
    </rPh>
    <rPh sb="3" eb="5">
      <t>キサイ</t>
    </rPh>
    <phoneticPr fontId="2"/>
  </si>
  <si>
    <t>訪問型及び通所型サービスと一体的提供等（市町村設定分）</t>
    <rPh sb="0" eb="2">
      <t>ホウモン</t>
    </rPh>
    <rPh sb="2" eb="3">
      <t>ガタ</t>
    </rPh>
    <rPh sb="3" eb="4">
      <t>オヨ</t>
    </rPh>
    <rPh sb="5" eb="7">
      <t>ツウショ</t>
    </rPh>
    <rPh sb="7" eb="8">
      <t>ガタ</t>
    </rPh>
    <rPh sb="13" eb="16">
      <t>イッタイテキ</t>
    </rPh>
    <rPh sb="16" eb="18">
      <t>テイキョウ</t>
    </rPh>
    <rPh sb="18" eb="19">
      <t>トウ</t>
    </rPh>
    <rPh sb="20" eb="23">
      <t>シチョウソン</t>
    </rPh>
    <rPh sb="23" eb="25">
      <t>セッテイ</t>
    </rPh>
    <rPh sb="25" eb="26">
      <t>ブン</t>
    </rPh>
    <phoneticPr fontId="2"/>
  </si>
  <si>
    <t>・一般財源を活用した市町村独自の介護予防・生活支援サービス</t>
    <rPh sb="1" eb="3">
      <t>イッパン</t>
    </rPh>
    <rPh sb="3" eb="5">
      <t>ザイゲン</t>
    </rPh>
    <rPh sb="6" eb="8">
      <t>カツヨウ</t>
    </rPh>
    <rPh sb="10" eb="13">
      <t>シチョウソン</t>
    </rPh>
    <rPh sb="13" eb="15">
      <t>ドクジ</t>
    </rPh>
    <rPh sb="16" eb="18">
      <t>カイゴ</t>
    </rPh>
    <rPh sb="18" eb="20">
      <t>ヨボウ</t>
    </rPh>
    <rPh sb="21" eb="23">
      <t>セイカツ</t>
    </rPh>
    <rPh sb="23" eb="25">
      <t>シエンイッパンイッパンザイゲンカツヨウシチョウソンドクジカイゴヨボウセイカツシエンツイカ</t>
    </rPh>
    <phoneticPr fontId="2"/>
  </si>
  <si>
    <t>（内訳記載）</t>
    <rPh sb="1" eb="3">
      <t>ウチワケ</t>
    </rPh>
    <rPh sb="3" eb="5">
      <t>キサイ</t>
    </rPh>
    <phoneticPr fontId="2"/>
  </si>
  <si>
    <t>日常生活圏域数</t>
    <rPh sb="0" eb="2">
      <t>ニチジョウ</t>
    </rPh>
    <rPh sb="2" eb="4">
      <t>セイカツ</t>
    </rPh>
    <rPh sb="4" eb="6">
      <t>ケンイキ</t>
    </rPh>
    <rPh sb="6" eb="7">
      <t>スウ</t>
    </rPh>
    <phoneticPr fontId="2"/>
  </si>
  <si>
    <t>更新・
区分変更</t>
    <rPh sb="0" eb="2">
      <t>コウシン</t>
    </rPh>
    <rPh sb="4" eb="6">
      <t>クブン</t>
    </rPh>
    <rPh sb="6" eb="8">
      <t>ヘンコウ</t>
    </rPh>
    <phoneticPr fontId="2"/>
  </si>
  <si>
    <t>介護サービス費等諸費</t>
    <rPh sb="0" eb="2">
      <t>カイゴ</t>
    </rPh>
    <rPh sb="6" eb="7">
      <t>ヒ</t>
    </rPh>
    <rPh sb="7" eb="8">
      <t>トウ</t>
    </rPh>
    <rPh sb="8" eb="9">
      <t>ショ</t>
    </rPh>
    <rPh sb="9" eb="10">
      <t>ヒ</t>
    </rPh>
    <phoneticPr fontId="2"/>
  </si>
  <si>
    <t>介護サービス給付費</t>
    <rPh sb="0" eb="2">
      <t>カイゴ</t>
    </rPh>
    <rPh sb="6" eb="8">
      <t>キュウフ</t>
    </rPh>
    <rPh sb="8" eb="9">
      <t>ヒ</t>
    </rPh>
    <phoneticPr fontId="2"/>
  </si>
  <si>
    <t>居宅介護サービス給付費</t>
  </si>
  <si>
    <t>特例居宅介護サービス給付費</t>
  </si>
  <si>
    <t>地域密着型介護サービス給付費</t>
  </si>
  <si>
    <t>特例地域密着型介護サービス給付費</t>
  </si>
  <si>
    <t>施設介護サービス給付費</t>
  </si>
  <si>
    <t>特例施設介護サービス給付費</t>
  </si>
  <si>
    <t>居宅介護福祉用具購入費</t>
  </si>
  <si>
    <t>居宅介護住宅改修費</t>
  </si>
  <si>
    <t>居宅介護サービス計画給付費</t>
  </si>
  <si>
    <t>特例居宅介護サービス計画給付費</t>
  </si>
  <si>
    <t>介護予防サービス等諸費</t>
    <rPh sb="0" eb="2">
      <t>カイゴ</t>
    </rPh>
    <rPh sb="2" eb="4">
      <t>ヨボウ</t>
    </rPh>
    <rPh sb="8" eb="9">
      <t>トウ</t>
    </rPh>
    <rPh sb="9" eb="10">
      <t>ショ</t>
    </rPh>
    <rPh sb="10" eb="11">
      <t>ヒ</t>
    </rPh>
    <phoneticPr fontId="2"/>
  </si>
  <si>
    <t>介護予防サービス給付費</t>
    <rPh sb="0" eb="2">
      <t>カイゴ</t>
    </rPh>
    <rPh sb="2" eb="4">
      <t>ヨボウ</t>
    </rPh>
    <rPh sb="8" eb="10">
      <t>キュウフ</t>
    </rPh>
    <rPh sb="10" eb="11">
      <t>ヒ</t>
    </rPh>
    <phoneticPr fontId="2"/>
  </si>
  <si>
    <t>介護予防サービス給付費</t>
  </si>
  <si>
    <t>特例介護予防サービス給付費</t>
  </si>
  <si>
    <t>介護予防福祉用具購入費</t>
  </si>
  <si>
    <t>介護予防住宅改修費</t>
  </si>
  <si>
    <t>介護予防サービス計画給付費</t>
  </si>
  <si>
    <t>特例介護予防サービス計画給付費</t>
  </si>
  <si>
    <t>介護予防地域密着型介護サービス給付費</t>
  </si>
  <si>
    <t>特例介護予防地域密着型介護サービス給付費</t>
  </si>
  <si>
    <t>（様式１の５）</t>
    <rPh sb="1" eb="3">
      <t>ヨウシキ</t>
    </rPh>
    <phoneticPr fontId="9"/>
  </si>
  <si>
    <t>介護保険事業状況報告</t>
    <rPh sb="0" eb="2">
      <t>カイゴ</t>
    </rPh>
    <rPh sb="2" eb="4">
      <t>ホケン</t>
    </rPh>
    <rPh sb="4" eb="8">
      <t>ジギョウジョウキョウ</t>
    </rPh>
    <rPh sb="8" eb="10">
      <t>ホウコク</t>
    </rPh>
    <phoneticPr fontId="9"/>
  </si>
  <si>
    <t>１．一般状況（続き）</t>
    <rPh sb="2" eb="4">
      <t>イッパン</t>
    </rPh>
    <rPh sb="4" eb="6">
      <t>ジョウキョウ</t>
    </rPh>
    <rPh sb="7" eb="8">
      <t>ツヅ</t>
    </rPh>
    <phoneticPr fontId="9"/>
  </si>
  <si>
    <t>男</t>
    <rPh sb="0" eb="1">
      <t>オトコ</t>
    </rPh>
    <phoneticPr fontId="2"/>
  </si>
  <si>
    <t>要支援1</t>
    <rPh sb="0" eb="1">
      <t>ヨウ</t>
    </rPh>
    <rPh sb="1" eb="3">
      <t>シエン</t>
    </rPh>
    <phoneticPr fontId="9"/>
  </si>
  <si>
    <t>要支援2</t>
    <rPh sb="0" eb="1">
      <t>ヨウ</t>
    </rPh>
    <rPh sb="1" eb="3">
      <t>シエン</t>
    </rPh>
    <phoneticPr fontId="9"/>
  </si>
  <si>
    <t>計</t>
    <rPh sb="0" eb="1">
      <t>ケイ</t>
    </rPh>
    <phoneticPr fontId="9"/>
  </si>
  <si>
    <t>経過的要介護</t>
    <rPh sb="0" eb="2">
      <t>ケイカ</t>
    </rPh>
    <rPh sb="2" eb="3">
      <t>テキ</t>
    </rPh>
    <rPh sb="3" eb="6">
      <t>ヨウカイゴ</t>
    </rPh>
    <phoneticPr fontId="9"/>
  </si>
  <si>
    <t>要介護1</t>
    <rPh sb="0" eb="1">
      <t>ヨウ</t>
    </rPh>
    <rPh sb="1" eb="3">
      <t>カイゴ</t>
    </rPh>
    <phoneticPr fontId="9"/>
  </si>
  <si>
    <t>要介護2</t>
    <rPh sb="0" eb="1">
      <t>ヨウ</t>
    </rPh>
    <rPh sb="1" eb="3">
      <t>カイゴ</t>
    </rPh>
    <phoneticPr fontId="9"/>
  </si>
  <si>
    <t>要介護3</t>
    <rPh sb="0" eb="1">
      <t>ヨウ</t>
    </rPh>
    <rPh sb="1" eb="3">
      <t>カイゴ</t>
    </rPh>
    <phoneticPr fontId="9"/>
  </si>
  <si>
    <t>要介護4</t>
    <rPh sb="0" eb="1">
      <t>ヨウ</t>
    </rPh>
    <rPh sb="1" eb="3">
      <t>カイゴ</t>
    </rPh>
    <phoneticPr fontId="9"/>
  </si>
  <si>
    <t>要介護5</t>
    <rPh sb="0" eb="1">
      <t>ヨウ</t>
    </rPh>
    <rPh sb="1" eb="3">
      <t>カイゴ</t>
    </rPh>
    <phoneticPr fontId="9"/>
  </si>
  <si>
    <t>合計</t>
    <rPh sb="0" eb="2">
      <t>ゴウケイ</t>
    </rPh>
    <phoneticPr fontId="9"/>
  </si>
  <si>
    <t>第1号被保険者</t>
    <rPh sb="0" eb="1">
      <t>ダイ</t>
    </rPh>
    <rPh sb="2" eb="3">
      <t>ゴウ</t>
    </rPh>
    <rPh sb="3" eb="7">
      <t>ヒホケンシャ</t>
    </rPh>
    <phoneticPr fontId="9"/>
  </si>
  <si>
    <t>65歳以上70歳未満</t>
    <rPh sb="2" eb="3">
      <t>サイ</t>
    </rPh>
    <rPh sb="3" eb="5">
      <t>イジョウ</t>
    </rPh>
    <rPh sb="7" eb="8">
      <t>サイ</t>
    </rPh>
    <rPh sb="8" eb="10">
      <t>ミマン</t>
    </rPh>
    <phoneticPr fontId="9"/>
  </si>
  <si>
    <t>70歳以上75歳未満</t>
    <rPh sb="2" eb="5">
      <t>サイイジョウ</t>
    </rPh>
    <rPh sb="7" eb="8">
      <t>サイ</t>
    </rPh>
    <rPh sb="8" eb="10">
      <t>ミマン</t>
    </rPh>
    <phoneticPr fontId="9"/>
  </si>
  <si>
    <t>75歳以上80歳未満</t>
    <rPh sb="2" eb="5">
      <t>サイイジョウ</t>
    </rPh>
    <rPh sb="7" eb="8">
      <t>サイ</t>
    </rPh>
    <rPh sb="8" eb="10">
      <t>ミマン</t>
    </rPh>
    <phoneticPr fontId="9"/>
  </si>
  <si>
    <t>80歳以上85歳未満</t>
    <rPh sb="2" eb="5">
      <t>サイイジョウ</t>
    </rPh>
    <rPh sb="7" eb="8">
      <t>サイ</t>
    </rPh>
    <rPh sb="8" eb="10">
      <t>ミマン</t>
    </rPh>
    <phoneticPr fontId="9"/>
  </si>
  <si>
    <t>85歳以上90歳未満</t>
    <rPh sb="2" eb="5">
      <t>サイイジョウ</t>
    </rPh>
    <rPh sb="7" eb="8">
      <t>サイ</t>
    </rPh>
    <rPh sb="8" eb="10">
      <t>ミマン</t>
    </rPh>
    <phoneticPr fontId="9"/>
  </si>
  <si>
    <t>90歳以上</t>
    <rPh sb="2" eb="5">
      <t>サイイジョウ</t>
    </rPh>
    <phoneticPr fontId="9"/>
  </si>
  <si>
    <t>第2号被保険者</t>
    <rPh sb="0" eb="1">
      <t>ダイ</t>
    </rPh>
    <rPh sb="2" eb="3">
      <t>ゴウ</t>
    </rPh>
    <rPh sb="3" eb="7">
      <t>ヒホケンシャ</t>
    </rPh>
    <phoneticPr fontId="9"/>
  </si>
  <si>
    <t>総　　数</t>
    <rPh sb="0" eb="1">
      <t>フサ</t>
    </rPh>
    <rPh sb="3" eb="4">
      <t>カズ</t>
    </rPh>
    <phoneticPr fontId="9"/>
  </si>
  <si>
    <t>女</t>
    <rPh sb="0" eb="1">
      <t>オンナ</t>
    </rPh>
    <phoneticPr fontId="2"/>
  </si>
  <si>
    <t>（様式１の６）</t>
    <rPh sb="1" eb="3">
      <t>ヨウシキ</t>
    </rPh>
    <phoneticPr fontId="9"/>
  </si>
  <si>
    <t>予　　防　　給　　付</t>
    <rPh sb="0" eb="1">
      <t>ヨ</t>
    </rPh>
    <rPh sb="3" eb="4">
      <t>ボウ</t>
    </rPh>
    <rPh sb="6" eb="7">
      <t>キュウ</t>
    </rPh>
    <rPh sb="9" eb="10">
      <t>ヅケ</t>
    </rPh>
    <phoneticPr fontId="9"/>
  </si>
  <si>
    <t>介　　　　　　　護　　　　　　　　給　　　　　　　　付</t>
    <rPh sb="0" eb="1">
      <t>スケ</t>
    </rPh>
    <rPh sb="8" eb="9">
      <t>ユズル</t>
    </rPh>
    <rPh sb="17" eb="18">
      <t>キュウ</t>
    </rPh>
    <rPh sb="26" eb="27">
      <t>ヅケ</t>
    </rPh>
    <phoneticPr fontId="9"/>
  </si>
  <si>
    <t>合計</t>
    <rPh sb="0" eb="1">
      <t>ゴウ</t>
    </rPh>
    <rPh sb="1" eb="2">
      <t>ケイ</t>
    </rPh>
    <phoneticPr fontId="9"/>
  </si>
  <si>
    <t>介護老人福祉施設</t>
    <rPh sb="0" eb="2">
      <t>カイゴ</t>
    </rPh>
    <rPh sb="2" eb="4">
      <t>ロウジン</t>
    </rPh>
    <rPh sb="4" eb="6">
      <t>フクシ</t>
    </rPh>
    <rPh sb="6" eb="8">
      <t>シセツ</t>
    </rPh>
    <phoneticPr fontId="9"/>
  </si>
  <si>
    <t>介護老人保健施設</t>
    <rPh sb="0" eb="2">
      <t>カイゴ</t>
    </rPh>
    <rPh sb="2" eb="4">
      <t>ロウジン</t>
    </rPh>
    <rPh sb="4" eb="6">
      <t>ホケン</t>
    </rPh>
    <rPh sb="6" eb="8">
      <t>シセツ</t>
    </rPh>
    <phoneticPr fontId="9"/>
  </si>
  <si>
    <t>介護療養型医療施設</t>
    <rPh sb="0" eb="2">
      <t>カイゴ</t>
    </rPh>
    <rPh sb="2" eb="5">
      <t>リョウヨウガタ</t>
    </rPh>
    <rPh sb="5" eb="7">
      <t>イリョウ</t>
    </rPh>
    <rPh sb="7" eb="9">
      <t>シセツ</t>
    </rPh>
    <phoneticPr fontId="9"/>
  </si>
  <si>
    <t>総　数</t>
    <rPh sb="0" eb="1">
      <t>フサ</t>
    </rPh>
    <rPh sb="2" eb="3">
      <t>カズ</t>
    </rPh>
    <phoneticPr fontId="9"/>
  </si>
  <si>
    <t>居宅サービス合計</t>
    <rPh sb="0" eb="2">
      <t>キョタク</t>
    </rPh>
    <rPh sb="6" eb="8">
      <t>ゴウケイ</t>
    </rPh>
    <phoneticPr fontId="2"/>
  </si>
  <si>
    <t>地域密着型サービス合計</t>
    <rPh sb="0" eb="2">
      <t>チイキ</t>
    </rPh>
    <rPh sb="2" eb="5">
      <t>ミッチャクガタ</t>
    </rPh>
    <rPh sb="9" eb="11">
      <t>ゴウケイ</t>
    </rPh>
    <phoneticPr fontId="2"/>
  </si>
  <si>
    <t>施設サービス合計</t>
    <rPh sb="0" eb="2">
      <t>シセツ</t>
    </rPh>
    <rPh sb="6" eb="8">
      <t>ゴウケイ</t>
    </rPh>
    <phoneticPr fontId="2"/>
  </si>
  <si>
    <t>平均要介護度算出用補助シート</t>
    <rPh sb="0" eb="2">
      <t>ヘイキン</t>
    </rPh>
    <rPh sb="2" eb="5">
      <t>ヨウカイゴ</t>
    </rPh>
    <rPh sb="5" eb="6">
      <t>ド</t>
    </rPh>
    <rPh sb="6" eb="8">
      <t>サンシュツ</t>
    </rPh>
    <rPh sb="8" eb="9">
      <t>ヨウ</t>
    </rPh>
    <rPh sb="9" eb="11">
      <t>ホジョ</t>
    </rPh>
    <phoneticPr fontId="2"/>
  </si>
  <si>
    <t>算出用仮数値A</t>
    <rPh sb="0" eb="2">
      <t>サンシュツ</t>
    </rPh>
    <rPh sb="2" eb="3">
      <t>ヨウ</t>
    </rPh>
    <rPh sb="3" eb="4">
      <t>カリ</t>
    </rPh>
    <rPh sb="4" eb="6">
      <t>スウチ</t>
    </rPh>
    <phoneticPr fontId="9"/>
  </si>
  <si>
    <t>被保険者数B</t>
    <rPh sb="0" eb="4">
      <t>ヒホケンシャ</t>
    </rPh>
    <rPh sb="4" eb="5">
      <t>スウ</t>
    </rPh>
    <phoneticPr fontId="9"/>
  </si>
  <si>
    <t>総　　数C（A×B）</t>
    <rPh sb="0" eb="1">
      <t>フサ</t>
    </rPh>
    <rPh sb="3" eb="4">
      <t>カズ</t>
    </rPh>
    <phoneticPr fontId="9"/>
  </si>
  <si>
    <t>平均介護度</t>
    <rPh sb="0" eb="2">
      <t>ヘイキン</t>
    </rPh>
    <rPh sb="2" eb="4">
      <t>カイゴ</t>
    </rPh>
    <rPh sb="4" eb="5">
      <t>ド</t>
    </rPh>
    <phoneticPr fontId="2"/>
  </si>
  <si>
    <t>所得段階別加入割合補正後第1号被保険者数</t>
    <rPh sb="0" eb="2">
      <t>ショトク</t>
    </rPh>
    <rPh sb="2" eb="4">
      <t>ダンカイ</t>
    </rPh>
    <rPh sb="4" eb="5">
      <t>ベツ</t>
    </rPh>
    <rPh sb="5" eb="7">
      <t>カニュウ</t>
    </rPh>
    <rPh sb="7" eb="9">
      <t>ワリアイ</t>
    </rPh>
    <rPh sb="9" eb="11">
      <t>ホセイ</t>
    </rPh>
    <rPh sb="11" eb="12">
      <t>ゴ</t>
    </rPh>
    <rPh sb="12" eb="13">
      <t>ダイ</t>
    </rPh>
    <rPh sb="14" eb="15">
      <t>ゴウ</t>
    </rPh>
    <rPh sb="15" eb="19">
      <t>ヒホケンシャ</t>
    </rPh>
    <rPh sb="19" eb="20">
      <t>スウ</t>
    </rPh>
    <phoneticPr fontId="2"/>
  </si>
  <si>
    <t>予定保険料収納率</t>
    <rPh sb="0" eb="2">
      <t>ヨテイ</t>
    </rPh>
    <rPh sb="2" eb="5">
      <t>ホケンリョウ</t>
    </rPh>
    <rPh sb="5" eb="7">
      <t>シュウノウ</t>
    </rPh>
    <rPh sb="7" eb="8">
      <t>リツ</t>
    </rPh>
    <phoneticPr fontId="2"/>
  </si>
  <si>
    <t>・地域ケア会議の実施状況</t>
    <rPh sb="1" eb="3">
      <t>チイキ</t>
    </rPh>
    <rPh sb="5" eb="7">
      <t>カイギ</t>
    </rPh>
    <rPh sb="8" eb="10">
      <t>ジッシ</t>
    </rPh>
    <rPh sb="10" eb="12">
      <t>ジョウキョウ</t>
    </rPh>
    <phoneticPr fontId="2"/>
  </si>
  <si>
    <t>①地域ケア個別会議（困難事例）</t>
    <rPh sb="1" eb="3">
      <t>チイキ</t>
    </rPh>
    <rPh sb="5" eb="7">
      <t>コベツ</t>
    </rPh>
    <rPh sb="7" eb="9">
      <t>カイギ</t>
    </rPh>
    <rPh sb="10" eb="12">
      <t>コンナン</t>
    </rPh>
    <rPh sb="12" eb="14">
      <t>ジレイ</t>
    </rPh>
    <phoneticPr fontId="2"/>
  </si>
  <si>
    <t>②地域ケア個別会議（自立支援型ケアマネジメント）</t>
    <rPh sb="1" eb="3">
      <t>チイキ</t>
    </rPh>
    <rPh sb="5" eb="7">
      <t>コベツ</t>
    </rPh>
    <rPh sb="7" eb="9">
      <t>カイギ</t>
    </rPh>
    <rPh sb="10" eb="12">
      <t>ジリツ</t>
    </rPh>
    <rPh sb="12" eb="15">
      <t>シエンガタ</t>
    </rPh>
    <phoneticPr fontId="2"/>
  </si>
  <si>
    <t>③地域ケア個別会議（地域課題（テーマ別）の検討（例：在宅医療介護連携））</t>
    <rPh sb="1" eb="3">
      <t>チイキ</t>
    </rPh>
    <rPh sb="5" eb="9">
      <t>コベツカイギ</t>
    </rPh>
    <rPh sb="10" eb="12">
      <t>チイキ</t>
    </rPh>
    <rPh sb="12" eb="14">
      <t>カダイ</t>
    </rPh>
    <rPh sb="18" eb="19">
      <t>ベツ</t>
    </rPh>
    <rPh sb="21" eb="23">
      <t>ケントウ</t>
    </rPh>
    <rPh sb="24" eb="25">
      <t>レイ</t>
    </rPh>
    <rPh sb="26" eb="28">
      <t>ザイタク</t>
    </rPh>
    <rPh sb="28" eb="30">
      <t>イリョウ</t>
    </rPh>
    <rPh sb="30" eb="32">
      <t>カイゴ</t>
    </rPh>
    <rPh sb="32" eb="34">
      <t>レンケイ</t>
    </rPh>
    <phoneticPr fontId="2"/>
  </si>
  <si>
    <t>④地域ケア推進会議（施策検討）</t>
    <rPh sb="1" eb="3">
      <t>チイキ</t>
    </rPh>
    <rPh sb="5" eb="7">
      <t>スイシン</t>
    </rPh>
    <rPh sb="7" eb="9">
      <t>カイギ</t>
    </rPh>
    <rPh sb="10" eb="12">
      <t>シサク</t>
    </rPh>
    <rPh sb="12" eb="14">
      <t>ケントウ</t>
    </rPh>
    <phoneticPr fontId="2"/>
  </si>
  <si>
    <t>年齢補正後の認定率（％）</t>
    <rPh sb="0" eb="2">
      <t>ネンレイ</t>
    </rPh>
    <rPh sb="2" eb="4">
      <t>ホセイ</t>
    </rPh>
    <rPh sb="4" eb="5">
      <t>ゴ</t>
    </rPh>
    <rPh sb="6" eb="8">
      <t>ニンテイ</t>
    </rPh>
    <rPh sb="8" eb="9">
      <t>リツ</t>
    </rPh>
    <phoneticPr fontId="2"/>
  </si>
  <si>
    <t>年齢補正後の中重度認定率（％）</t>
    <rPh sb="0" eb="2">
      <t>ネンレイ</t>
    </rPh>
    <rPh sb="2" eb="4">
      <t>ホセイ</t>
    </rPh>
    <rPh sb="4" eb="5">
      <t>ゴ</t>
    </rPh>
    <rPh sb="6" eb="7">
      <t>チュウ</t>
    </rPh>
    <rPh sb="7" eb="9">
      <t>ジュウド</t>
    </rPh>
    <rPh sb="9" eb="11">
      <t>ニンテイ</t>
    </rPh>
    <rPh sb="11" eb="12">
      <t>リツ</t>
    </rPh>
    <phoneticPr fontId="2"/>
  </si>
  <si>
    <t>①団体コード</t>
    <rPh sb="1" eb="3">
      <t>ダンタイ</t>
    </rPh>
    <phoneticPr fontId="2"/>
  </si>
  <si>
    <t>②市町村名</t>
    <rPh sb="1" eb="4">
      <t>シチョウソン</t>
    </rPh>
    <rPh sb="4" eb="5">
      <t>メイ</t>
    </rPh>
    <phoneticPr fontId="2"/>
  </si>
  <si>
    <t>平均
要介護度</t>
    <rPh sb="0" eb="2">
      <t>ヘイキン</t>
    </rPh>
    <rPh sb="3" eb="6">
      <t>ヨウカイゴ</t>
    </rPh>
    <rPh sb="6" eb="7">
      <t>ド</t>
    </rPh>
    <phoneticPr fontId="2"/>
  </si>
  <si>
    <t>要介護３</t>
    <rPh sb="0" eb="3">
      <t>ヨウカイゴ</t>
    </rPh>
    <phoneticPr fontId="2"/>
  </si>
  <si>
    <t>要介護４</t>
    <rPh sb="0" eb="3">
      <t>ヨウカイゴ</t>
    </rPh>
    <phoneticPr fontId="2"/>
  </si>
  <si>
    <t>要介護５</t>
    <rPh sb="0" eb="3">
      <t>ヨウカイゴ</t>
    </rPh>
    <phoneticPr fontId="2"/>
  </si>
  <si>
    <t>在宅サービス</t>
    <rPh sb="0" eb="2">
      <t>ザイタク</t>
    </rPh>
    <phoneticPr fontId="2"/>
  </si>
  <si>
    <t>施設及び居住系サービス</t>
    <rPh sb="0" eb="2">
      <t>シセツ</t>
    </rPh>
    <rPh sb="2" eb="3">
      <t>オヨ</t>
    </rPh>
    <rPh sb="4" eb="6">
      <t>キョジュウ</t>
    </rPh>
    <rPh sb="6" eb="7">
      <t>ケイ</t>
    </rPh>
    <phoneticPr fontId="2"/>
  </si>
  <si>
    <t>全体合計</t>
    <rPh sb="0" eb="2">
      <t>ゼンタイ</t>
    </rPh>
    <rPh sb="2" eb="4">
      <t>ゴウケイ</t>
    </rPh>
    <phoneticPr fontId="2"/>
  </si>
  <si>
    <t>平成12年度</t>
    <rPh sb="0" eb="2">
      <t>ヘイセイ</t>
    </rPh>
    <rPh sb="4" eb="6">
      <t>ネンド</t>
    </rPh>
    <phoneticPr fontId="2"/>
  </si>
  <si>
    <t>平成27年度</t>
    <rPh sb="0" eb="2">
      <t>ヘイセイ</t>
    </rPh>
    <rPh sb="4" eb="6">
      <t>ネンド</t>
    </rPh>
    <phoneticPr fontId="2"/>
  </si>
  <si>
    <t>(1)訪問型サービス（実施：○、未実施：-）</t>
    <rPh sb="3" eb="5">
      <t>ホウモン</t>
    </rPh>
    <rPh sb="5" eb="6">
      <t>ガタ</t>
    </rPh>
    <phoneticPr fontId="2"/>
  </si>
  <si>
    <t>年齢補正後（在宅サービス）</t>
    <rPh sb="0" eb="2">
      <t>ネンレイ</t>
    </rPh>
    <rPh sb="2" eb="4">
      <t>ホセイ</t>
    </rPh>
    <rPh sb="4" eb="5">
      <t>ゴ</t>
    </rPh>
    <rPh sb="6" eb="8">
      <t>ザイタク</t>
    </rPh>
    <phoneticPr fontId="2"/>
  </si>
  <si>
    <t>年齢補正後（施設及び居住系サービス）</t>
    <rPh sb="0" eb="2">
      <t>ネンレイ</t>
    </rPh>
    <rPh sb="2" eb="4">
      <t>ホセイ</t>
    </rPh>
    <rPh sb="4" eb="5">
      <t>ゴ</t>
    </rPh>
    <rPh sb="6" eb="8">
      <t>シセツ</t>
    </rPh>
    <rPh sb="8" eb="9">
      <t>オヨ</t>
    </rPh>
    <rPh sb="10" eb="12">
      <t>キョジュウ</t>
    </rPh>
    <rPh sb="12" eb="13">
      <t>ケイ</t>
    </rPh>
    <phoneticPr fontId="2"/>
  </si>
  <si>
    <t>地域ケア個別会議（困難事例）</t>
    <rPh sb="0" eb="2">
      <t>チイキ</t>
    </rPh>
    <rPh sb="4" eb="6">
      <t>コベツ</t>
    </rPh>
    <rPh sb="6" eb="8">
      <t>カイギ</t>
    </rPh>
    <rPh sb="9" eb="11">
      <t>コンナン</t>
    </rPh>
    <rPh sb="11" eb="13">
      <t>ジレイ</t>
    </rPh>
    <phoneticPr fontId="2"/>
  </si>
  <si>
    <t>地域ケア個別会議（自立支援型ケアマネジメント）</t>
    <rPh sb="0" eb="2">
      <t>チイキ</t>
    </rPh>
    <rPh sb="4" eb="6">
      <t>コベツ</t>
    </rPh>
    <rPh sb="6" eb="8">
      <t>カイギ</t>
    </rPh>
    <rPh sb="9" eb="11">
      <t>ジリツ</t>
    </rPh>
    <rPh sb="11" eb="14">
      <t>シエンガタ</t>
    </rPh>
    <phoneticPr fontId="2"/>
  </si>
  <si>
    <t>地域ケア個別会議（地域課題（テーマ別）の検討（例：在宅医療介護連携））</t>
    <rPh sb="0" eb="2">
      <t>チイキ</t>
    </rPh>
    <rPh sb="4" eb="8">
      <t>コベツカイギ</t>
    </rPh>
    <rPh sb="9" eb="11">
      <t>チイキ</t>
    </rPh>
    <rPh sb="11" eb="13">
      <t>カダイ</t>
    </rPh>
    <rPh sb="17" eb="18">
      <t>ベツ</t>
    </rPh>
    <rPh sb="20" eb="22">
      <t>ケントウ</t>
    </rPh>
    <rPh sb="23" eb="24">
      <t>レイ</t>
    </rPh>
    <rPh sb="25" eb="27">
      <t>ザイタク</t>
    </rPh>
    <rPh sb="27" eb="29">
      <t>イリョウ</t>
    </rPh>
    <rPh sb="29" eb="31">
      <t>カイゴ</t>
    </rPh>
    <rPh sb="31" eb="33">
      <t>レンケイ</t>
    </rPh>
    <phoneticPr fontId="2"/>
  </si>
  <si>
    <t>地域ケア推進会議（施策検討）</t>
    <rPh sb="0" eb="2">
      <t>チイキ</t>
    </rPh>
    <rPh sb="4" eb="6">
      <t>スイシン</t>
    </rPh>
    <rPh sb="6" eb="8">
      <t>カイギ</t>
    </rPh>
    <rPh sb="9" eb="11">
      <t>シサク</t>
    </rPh>
    <rPh sb="11" eb="13">
      <t>ケントウ</t>
    </rPh>
    <phoneticPr fontId="2"/>
  </si>
  <si>
    <t>【介護保険者シート】</t>
    <rPh sb="1" eb="3">
      <t>カイゴ</t>
    </rPh>
    <rPh sb="3" eb="5">
      <t>ホケン</t>
    </rPh>
    <rPh sb="5" eb="6">
      <t>シャ</t>
    </rPh>
    <phoneticPr fontId="2"/>
  </si>
  <si>
    <t>高齢者一人当たり現役世代数（人）</t>
    <rPh sb="0" eb="3">
      <t>コウレイシャ</t>
    </rPh>
    <rPh sb="3" eb="5">
      <t>ヒトリ</t>
    </rPh>
    <rPh sb="5" eb="6">
      <t>ア</t>
    </rPh>
    <rPh sb="8" eb="10">
      <t>ゲンエキ</t>
    </rPh>
    <rPh sb="10" eb="12">
      <t>セダイ</t>
    </rPh>
    <rPh sb="12" eb="13">
      <t>スウ</t>
    </rPh>
    <rPh sb="14" eb="15">
      <t>ニン</t>
    </rPh>
    <phoneticPr fontId="2"/>
  </si>
  <si>
    <t>金額（円）</t>
    <rPh sb="0" eb="2">
      <t>キンガク</t>
    </rPh>
    <rPh sb="3" eb="4">
      <t>エン</t>
    </rPh>
    <phoneticPr fontId="2"/>
  </si>
  <si>
    <t>被保険者数（人）</t>
    <rPh sb="0" eb="4">
      <t>ヒホケンシャ</t>
    </rPh>
    <rPh sb="4" eb="5">
      <t>スウ</t>
    </rPh>
    <rPh sb="6" eb="7">
      <t>ニン</t>
    </rPh>
    <phoneticPr fontId="2"/>
  </si>
  <si>
    <t>人口（人）</t>
    <rPh sb="0" eb="2">
      <t>ジンコウ</t>
    </rPh>
    <rPh sb="3" eb="4">
      <t>ニン</t>
    </rPh>
    <phoneticPr fontId="2"/>
  </si>
  <si>
    <t>保険料の推移（月額基準額）（円）</t>
    <rPh sb="0" eb="3">
      <t>ホケンリョウ</t>
    </rPh>
    <rPh sb="4" eb="6">
      <t>スイイ</t>
    </rPh>
    <rPh sb="7" eb="9">
      <t>ゲツガク</t>
    </rPh>
    <rPh sb="9" eb="11">
      <t>キジュン</t>
    </rPh>
    <rPh sb="11" eb="12">
      <t>ガク</t>
    </rPh>
    <rPh sb="14" eb="15">
      <t>エン</t>
    </rPh>
    <phoneticPr fontId="2"/>
  </si>
  <si>
    <t>高齢化率（％）</t>
    <rPh sb="0" eb="2">
      <t>コウレイ</t>
    </rPh>
    <rPh sb="2" eb="3">
      <t>カ</t>
    </rPh>
    <rPh sb="3" eb="4">
      <t>リツ</t>
    </rPh>
    <phoneticPr fontId="2"/>
  </si>
  <si>
    <t>後期高齢化率（％）</t>
    <rPh sb="0" eb="2">
      <t>コウキ</t>
    </rPh>
    <rPh sb="2" eb="5">
      <t>コウレイカ</t>
    </rPh>
    <rPh sb="5" eb="6">
      <t>リツ</t>
    </rPh>
    <phoneticPr fontId="2"/>
  </si>
  <si>
    <t>認定率（％）</t>
    <rPh sb="0" eb="2">
      <t>ニンテイ</t>
    </rPh>
    <rPh sb="2" eb="3">
      <t>リツ</t>
    </rPh>
    <phoneticPr fontId="2"/>
  </si>
  <si>
    <t>65歳以上75歳未満（人）</t>
    <rPh sb="2" eb="3">
      <t>サイ</t>
    </rPh>
    <rPh sb="3" eb="5">
      <t>イジョウ</t>
    </rPh>
    <rPh sb="7" eb="8">
      <t>サイ</t>
    </rPh>
    <rPh sb="8" eb="10">
      <t>ミマン</t>
    </rPh>
    <rPh sb="11" eb="12">
      <t>ニン</t>
    </rPh>
    <phoneticPr fontId="2"/>
  </si>
  <si>
    <t>75歳以上（人）</t>
    <rPh sb="2" eb="3">
      <t>サイ</t>
    </rPh>
    <rPh sb="3" eb="5">
      <t>イジョウ</t>
    </rPh>
    <rPh sb="6" eb="7">
      <t>ニン</t>
    </rPh>
    <phoneticPr fontId="2"/>
  </si>
  <si>
    <t>サービス費割合（％）</t>
    <rPh sb="4" eb="5">
      <t>ヒ</t>
    </rPh>
    <rPh sb="5" eb="7">
      <t>ワリアイ</t>
    </rPh>
    <phoneticPr fontId="2"/>
  </si>
  <si>
    <t>要介護認定調査方法（実施：○、未実施：-）</t>
    <rPh sb="0" eb="1">
      <t>ヨウ</t>
    </rPh>
    <rPh sb="1" eb="3">
      <t>カイゴ</t>
    </rPh>
    <rPh sb="3" eb="5">
      <t>ニンテイ</t>
    </rPh>
    <rPh sb="5" eb="7">
      <t>チョウサ</t>
    </rPh>
    <rPh sb="7" eb="9">
      <t>ホウホウ</t>
    </rPh>
    <phoneticPr fontId="2"/>
  </si>
  <si>
    <t>介護給付費準備基金の状況（円）</t>
    <rPh sb="0" eb="2">
      <t>カイゴ</t>
    </rPh>
    <rPh sb="2" eb="4">
      <t>キュウフ</t>
    </rPh>
    <rPh sb="4" eb="5">
      <t>ヒ</t>
    </rPh>
    <rPh sb="5" eb="7">
      <t>ジュンビ</t>
    </rPh>
    <rPh sb="7" eb="9">
      <t>キキン</t>
    </rPh>
    <rPh sb="10" eb="12">
      <t>ジョウキョウ</t>
    </rPh>
    <rPh sb="13" eb="14">
      <t>エン</t>
    </rPh>
    <phoneticPr fontId="2"/>
  </si>
  <si>
    <t>特別徴収収納率（％）</t>
    <rPh sb="0" eb="2">
      <t>トクベツ</t>
    </rPh>
    <rPh sb="2" eb="3">
      <t>チョウ</t>
    </rPh>
    <rPh sb="4" eb="6">
      <t>シュウノウ</t>
    </rPh>
    <rPh sb="6" eb="7">
      <t>リツ</t>
    </rPh>
    <phoneticPr fontId="2"/>
  </si>
  <si>
    <t>普通徴収収納率（％）</t>
    <rPh sb="0" eb="2">
      <t>フツウ</t>
    </rPh>
    <rPh sb="2" eb="4">
      <t>チョウシュウ</t>
    </rPh>
    <rPh sb="4" eb="6">
      <t>シュウノウ</t>
    </rPh>
    <rPh sb="6" eb="7">
      <t>リツ</t>
    </rPh>
    <phoneticPr fontId="2"/>
  </si>
  <si>
    <t>利用者一人当たり給付費月額（円）</t>
    <rPh sb="0" eb="3">
      <t>リヨウシャ</t>
    </rPh>
    <rPh sb="3" eb="5">
      <t>ヒトリ</t>
    </rPh>
    <rPh sb="5" eb="6">
      <t>ア</t>
    </rPh>
    <rPh sb="8" eb="10">
      <t>キュウフ</t>
    </rPh>
    <rPh sb="10" eb="11">
      <t>ヒ</t>
    </rPh>
    <rPh sb="14" eb="15">
      <t>エン</t>
    </rPh>
    <phoneticPr fontId="2"/>
  </si>
  <si>
    <t>主な地域支援事業等（実施：○、未実施：-）</t>
    <rPh sb="0" eb="1">
      <t>オモ</t>
    </rPh>
    <rPh sb="2" eb="4">
      <t>チイキ</t>
    </rPh>
    <rPh sb="4" eb="6">
      <t>シエン</t>
    </rPh>
    <rPh sb="6" eb="8">
      <t>ジギョウ</t>
    </rPh>
    <rPh sb="8" eb="9">
      <t>トウ</t>
    </rPh>
    <phoneticPr fontId="2"/>
  </si>
  <si>
    <t>主要適正化５事業（実施：○、未実施：-）</t>
    <rPh sb="0" eb="2">
      <t>シュヨウ</t>
    </rPh>
    <rPh sb="2" eb="5">
      <t>テキセイカ</t>
    </rPh>
    <rPh sb="6" eb="8">
      <t>ジギョウ</t>
    </rPh>
    <phoneticPr fontId="2"/>
  </si>
  <si>
    <t>決算額（円）</t>
    <rPh sb="0" eb="2">
      <t>ケッサン</t>
    </rPh>
    <rPh sb="2" eb="3">
      <t>ガク</t>
    </rPh>
    <rPh sb="4" eb="5">
      <t>エン</t>
    </rPh>
    <phoneticPr fontId="2"/>
  </si>
  <si>
    <t>在宅療養支援病院（施設）</t>
    <rPh sb="0" eb="2">
      <t>ザイタク</t>
    </rPh>
    <rPh sb="2" eb="4">
      <t>リョウヨウ</t>
    </rPh>
    <rPh sb="4" eb="6">
      <t>シエン</t>
    </rPh>
    <rPh sb="6" eb="8">
      <t>ビョウイン</t>
    </rPh>
    <rPh sb="9" eb="11">
      <t>シセツ</t>
    </rPh>
    <phoneticPr fontId="2"/>
  </si>
  <si>
    <t>看取りを実施する一般診療所数（施設）</t>
    <rPh sb="4" eb="6">
      <t>ジッシ</t>
    </rPh>
    <rPh sb="8" eb="10">
      <t>イッパン</t>
    </rPh>
    <rPh sb="10" eb="12">
      <t>シンリョウ</t>
    </rPh>
    <rPh sb="12" eb="13">
      <t>ジョ</t>
    </rPh>
    <rPh sb="13" eb="14">
      <t>スウ</t>
    </rPh>
    <rPh sb="15" eb="17">
      <t>シセツ</t>
    </rPh>
    <phoneticPr fontId="2"/>
  </si>
  <si>
    <t>(2)通所型サービス（実施：○、未実施：-）</t>
    <rPh sb="3" eb="5">
      <t>ツウショ</t>
    </rPh>
    <rPh sb="5" eb="6">
      <t>ガタ</t>
    </rPh>
    <phoneticPr fontId="2"/>
  </si>
  <si>
    <t>自宅死の割合（％）</t>
    <rPh sb="0" eb="2">
      <t>ジタク</t>
    </rPh>
    <rPh sb="2" eb="3">
      <t>シ</t>
    </rPh>
    <rPh sb="4" eb="6">
      <t>ワリアイ</t>
    </rPh>
    <phoneticPr fontId="2"/>
  </si>
  <si>
    <t>老人ホーム死の割合（％）</t>
    <rPh sb="0" eb="2">
      <t>ロウジン</t>
    </rPh>
    <rPh sb="5" eb="6">
      <t>シ</t>
    </rPh>
    <rPh sb="7" eb="9">
      <t>ワリアイ</t>
    </rPh>
    <phoneticPr fontId="2"/>
  </si>
  <si>
    <t>(3)その他の生活支援サービス（実施：○、未実施：-）</t>
    <rPh sb="5" eb="6">
      <t>タ</t>
    </rPh>
    <rPh sb="7" eb="9">
      <t>セイカツ</t>
    </rPh>
    <rPh sb="9" eb="11">
      <t>シエン</t>
    </rPh>
    <phoneticPr fontId="2"/>
  </si>
  <si>
    <t>第１段階</t>
    <rPh sb="0" eb="1">
      <t>ダイ</t>
    </rPh>
    <rPh sb="2" eb="4">
      <t>ダンカイ</t>
    </rPh>
    <phoneticPr fontId="2"/>
  </si>
  <si>
    <t>第２段階</t>
    <rPh sb="0" eb="1">
      <t>ダイ</t>
    </rPh>
    <rPh sb="2" eb="4">
      <t>ダンカイ</t>
    </rPh>
    <phoneticPr fontId="2"/>
  </si>
  <si>
    <t>第３段階</t>
    <rPh sb="0" eb="1">
      <t>ダイ</t>
    </rPh>
    <rPh sb="2" eb="4">
      <t>ダンカイ</t>
    </rPh>
    <phoneticPr fontId="2"/>
  </si>
  <si>
    <t>第４段階</t>
    <rPh sb="0" eb="1">
      <t>ダイ</t>
    </rPh>
    <rPh sb="2" eb="4">
      <t>ダンカイ</t>
    </rPh>
    <phoneticPr fontId="2"/>
  </si>
  <si>
    <t>第５段階</t>
    <rPh sb="0" eb="1">
      <t>ダイ</t>
    </rPh>
    <rPh sb="2" eb="4">
      <t>ダンカイ</t>
    </rPh>
    <phoneticPr fontId="2"/>
  </si>
  <si>
    <t>第６段階</t>
    <rPh sb="0" eb="1">
      <t>ダイ</t>
    </rPh>
    <rPh sb="2" eb="4">
      <t>ダンカイ</t>
    </rPh>
    <phoneticPr fontId="2"/>
  </si>
  <si>
    <t>第７段階</t>
    <rPh sb="0" eb="1">
      <t>ダイ</t>
    </rPh>
    <rPh sb="2" eb="4">
      <t>ダンカイ</t>
    </rPh>
    <phoneticPr fontId="2"/>
  </si>
  <si>
    <t>第８段階</t>
    <rPh sb="0" eb="1">
      <t>ダイ</t>
    </rPh>
    <rPh sb="2" eb="4">
      <t>ダンカイ</t>
    </rPh>
    <phoneticPr fontId="2"/>
  </si>
  <si>
    <t>第９段階</t>
    <rPh sb="0" eb="1">
      <t>ダイ</t>
    </rPh>
    <rPh sb="2" eb="4">
      <t>ダンカイ</t>
    </rPh>
    <phoneticPr fontId="2"/>
  </si>
  <si>
    <t>（市町村民税世帯非課税で公的年金等収入金額と合計所得金額の合計が80万円以下の者等）</t>
    <phoneticPr fontId="2"/>
  </si>
  <si>
    <t>（市町村民税世帯非課税で公的年金等収入金額と合計所得金額の合計が120万円以下の者）</t>
    <rPh sb="1" eb="4">
      <t>シチョウソン</t>
    </rPh>
    <rPh sb="4" eb="5">
      <t>ミン</t>
    </rPh>
    <rPh sb="5" eb="6">
      <t>ゼイ</t>
    </rPh>
    <rPh sb="6" eb="8">
      <t>セタイ</t>
    </rPh>
    <rPh sb="8" eb="11">
      <t>ヒカゼイ</t>
    </rPh>
    <rPh sb="12" eb="14">
      <t>コウテキ</t>
    </rPh>
    <rPh sb="14" eb="16">
      <t>ネンキン</t>
    </rPh>
    <rPh sb="16" eb="17">
      <t>トウ</t>
    </rPh>
    <rPh sb="17" eb="19">
      <t>シュウニュウ</t>
    </rPh>
    <rPh sb="19" eb="21">
      <t>キンガク</t>
    </rPh>
    <rPh sb="22" eb="24">
      <t>ゴウケイ</t>
    </rPh>
    <rPh sb="24" eb="26">
      <t>ショトク</t>
    </rPh>
    <rPh sb="26" eb="28">
      <t>キンガク</t>
    </rPh>
    <rPh sb="29" eb="31">
      <t>ゴウケイ</t>
    </rPh>
    <rPh sb="35" eb="37">
      <t>マンエン</t>
    </rPh>
    <rPh sb="37" eb="39">
      <t>イカ</t>
    </rPh>
    <rPh sb="40" eb="41">
      <t>シャ</t>
    </rPh>
    <phoneticPr fontId="2"/>
  </si>
  <si>
    <t>（市町村民税世帯非課税で、第１段階・第２段階以外の者）</t>
    <rPh sb="1" eb="4">
      <t>シチョウソン</t>
    </rPh>
    <rPh sb="4" eb="5">
      <t>ミン</t>
    </rPh>
    <rPh sb="5" eb="6">
      <t>ゼイ</t>
    </rPh>
    <rPh sb="6" eb="8">
      <t>セタイ</t>
    </rPh>
    <rPh sb="8" eb="11">
      <t>ヒカゼイ</t>
    </rPh>
    <rPh sb="13" eb="14">
      <t>ダイ</t>
    </rPh>
    <rPh sb="15" eb="17">
      <t>ダンカイ</t>
    </rPh>
    <rPh sb="18" eb="19">
      <t>ダイ</t>
    </rPh>
    <rPh sb="20" eb="22">
      <t>ダンカイ</t>
    </rPh>
    <rPh sb="22" eb="24">
      <t>イガイ</t>
    </rPh>
    <rPh sb="25" eb="26">
      <t>シャ</t>
    </rPh>
    <phoneticPr fontId="2"/>
  </si>
  <si>
    <t>（市町村民税本人非課税で公的年金等収入金額と合計所得金額の合計が80万円以下の者）</t>
    <rPh sb="1" eb="4">
      <t>シチョウソン</t>
    </rPh>
    <rPh sb="4" eb="5">
      <t>ミン</t>
    </rPh>
    <rPh sb="5" eb="6">
      <t>ゼイ</t>
    </rPh>
    <rPh sb="6" eb="8">
      <t>ホンニン</t>
    </rPh>
    <rPh sb="8" eb="11">
      <t>ヒカゼイ</t>
    </rPh>
    <phoneticPr fontId="2"/>
  </si>
  <si>
    <t>（市町村民税本人非課税で第４段階以外の者）</t>
    <rPh sb="1" eb="4">
      <t>シチョウソン</t>
    </rPh>
    <rPh sb="4" eb="5">
      <t>ミン</t>
    </rPh>
    <rPh sb="5" eb="6">
      <t>ゼイ</t>
    </rPh>
    <rPh sb="6" eb="8">
      <t>ホンニン</t>
    </rPh>
    <rPh sb="8" eb="11">
      <t>ヒカゼイ</t>
    </rPh>
    <rPh sb="12" eb="13">
      <t>ダイ</t>
    </rPh>
    <rPh sb="14" eb="16">
      <t>ダンカイ</t>
    </rPh>
    <rPh sb="16" eb="18">
      <t>イガイ</t>
    </rPh>
    <rPh sb="19" eb="20">
      <t>モノ</t>
    </rPh>
    <phoneticPr fontId="2"/>
  </si>
  <si>
    <t>（本人市町村民税課税で、合計所得金額120万円未満の者等）</t>
    <rPh sb="1" eb="3">
      <t>ホンニン</t>
    </rPh>
    <rPh sb="3" eb="6">
      <t>シチョウソン</t>
    </rPh>
    <rPh sb="6" eb="7">
      <t>ミン</t>
    </rPh>
    <rPh sb="7" eb="8">
      <t>ゼイ</t>
    </rPh>
    <rPh sb="8" eb="10">
      <t>カゼイ</t>
    </rPh>
    <rPh sb="12" eb="14">
      <t>ゴウケイ</t>
    </rPh>
    <rPh sb="14" eb="16">
      <t>ショトク</t>
    </rPh>
    <rPh sb="16" eb="18">
      <t>キンガク</t>
    </rPh>
    <rPh sb="21" eb="23">
      <t>マンエン</t>
    </rPh>
    <rPh sb="23" eb="25">
      <t>ミマン</t>
    </rPh>
    <rPh sb="26" eb="27">
      <t>シャ</t>
    </rPh>
    <rPh sb="27" eb="28">
      <t>トウ</t>
    </rPh>
    <phoneticPr fontId="2"/>
  </si>
  <si>
    <t>（本人市町村民税課税で、合計所得金額120万円以上190万円未満の者等）</t>
    <rPh sb="12" eb="14">
      <t>ゴウケイ</t>
    </rPh>
    <rPh sb="14" eb="16">
      <t>ショトク</t>
    </rPh>
    <rPh sb="16" eb="18">
      <t>キンガク</t>
    </rPh>
    <rPh sb="21" eb="23">
      <t>マンエン</t>
    </rPh>
    <rPh sb="23" eb="25">
      <t>イジョウ</t>
    </rPh>
    <rPh sb="28" eb="30">
      <t>マンエン</t>
    </rPh>
    <rPh sb="30" eb="32">
      <t>ミマン</t>
    </rPh>
    <rPh sb="33" eb="34">
      <t>シャ</t>
    </rPh>
    <rPh sb="34" eb="35">
      <t>トウ</t>
    </rPh>
    <phoneticPr fontId="2"/>
  </si>
  <si>
    <t>（本人市町村民税課税で、合計所得金額190万円以上290万円未満の者等）</t>
    <rPh sb="1" eb="3">
      <t>ホンニン</t>
    </rPh>
    <rPh sb="3" eb="6">
      <t>シチョウソン</t>
    </rPh>
    <rPh sb="6" eb="7">
      <t>ミン</t>
    </rPh>
    <rPh sb="7" eb="8">
      <t>ゼイ</t>
    </rPh>
    <rPh sb="8" eb="10">
      <t>カゼイ</t>
    </rPh>
    <rPh sb="12" eb="14">
      <t>ゴウケイ</t>
    </rPh>
    <rPh sb="14" eb="16">
      <t>ショトク</t>
    </rPh>
    <rPh sb="16" eb="18">
      <t>キンガク</t>
    </rPh>
    <rPh sb="21" eb="23">
      <t>マンエン</t>
    </rPh>
    <rPh sb="23" eb="25">
      <t>イジョウ</t>
    </rPh>
    <rPh sb="28" eb="30">
      <t>マンエン</t>
    </rPh>
    <rPh sb="30" eb="32">
      <t>ミマン</t>
    </rPh>
    <rPh sb="33" eb="34">
      <t>シャ</t>
    </rPh>
    <rPh sb="34" eb="35">
      <t>トウ</t>
    </rPh>
    <phoneticPr fontId="2"/>
  </si>
  <si>
    <t>（本人市町村民税課税で、合計所得金額290万円以上の者等）</t>
    <rPh sb="1" eb="3">
      <t>ホンニン</t>
    </rPh>
    <rPh sb="3" eb="6">
      <t>シチョウソン</t>
    </rPh>
    <rPh sb="6" eb="7">
      <t>ミン</t>
    </rPh>
    <rPh sb="7" eb="8">
      <t>ゼイ</t>
    </rPh>
    <rPh sb="8" eb="10">
      <t>カゼイ</t>
    </rPh>
    <rPh sb="12" eb="14">
      <t>ゴウケイ</t>
    </rPh>
    <rPh sb="14" eb="16">
      <t>ショトク</t>
    </rPh>
    <rPh sb="16" eb="18">
      <t>キンガク</t>
    </rPh>
    <rPh sb="21" eb="23">
      <t>マンエン</t>
    </rPh>
    <rPh sb="23" eb="25">
      <t>イジョウ</t>
    </rPh>
    <rPh sb="26" eb="27">
      <t>シャ</t>
    </rPh>
    <rPh sb="27" eb="28">
      <t>トウ</t>
    </rPh>
    <phoneticPr fontId="2"/>
  </si>
  <si>
    <t>特別徴収（％）</t>
    <rPh sb="0" eb="2">
      <t>トクベツ</t>
    </rPh>
    <rPh sb="2" eb="3">
      <t>チョウ</t>
    </rPh>
    <phoneticPr fontId="2"/>
  </si>
  <si>
    <t>普通徴収（％）</t>
    <rPh sb="0" eb="2">
      <t>フツウ</t>
    </rPh>
    <rPh sb="2" eb="4">
      <t>チョウシュウ</t>
    </rPh>
    <phoneticPr fontId="2"/>
  </si>
  <si>
    <t>65歳以上人口（人）</t>
    <rPh sb="3" eb="5">
      <t>イジョウ</t>
    </rPh>
    <rPh sb="5" eb="7">
      <t>ジンコウ</t>
    </rPh>
    <rPh sb="8" eb="9">
      <t>ニン</t>
    </rPh>
    <phoneticPr fontId="2"/>
  </si>
  <si>
    <t>75歳以上人口（人）</t>
    <rPh sb="3" eb="5">
      <t>イジョウ</t>
    </rPh>
    <rPh sb="5" eb="7">
      <t>ジンコウ</t>
    </rPh>
    <rPh sb="8" eb="9">
      <t>ニン</t>
    </rPh>
    <phoneticPr fontId="2"/>
  </si>
  <si>
    <t>受給者数
割合（％）</t>
    <rPh sb="0" eb="3">
      <t>ジュキュウシャ</t>
    </rPh>
    <rPh sb="3" eb="4">
      <t>スウ</t>
    </rPh>
    <rPh sb="5" eb="7">
      <t>ワリアイ</t>
    </rPh>
    <phoneticPr fontId="2"/>
  </si>
  <si>
    <t>第１号被保険者数（人）</t>
    <rPh sb="0" eb="1">
      <t>ダイ</t>
    </rPh>
    <rPh sb="2" eb="3">
      <t>ゴウ</t>
    </rPh>
    <rPh sb="3" eb="7">
      <t>ヒホケンシャ</t>
    </rPh>
    <rPh sb="7" eb="8">
      <t>スウ</t>
    </rPh>
    <rPh sb="9" eb="10">
      <t>ニン</t>
    </rPh>
    <phoneticPr fontId="2"/>
  </si>
  <si>
    <t>平成32年度見込み</t>
    <rPh sb="0" eb="2">
      <t>ヘイセイ</t>
    </rPh>
    <rPh sb="4" eb="6">
      <t>ネンド</t>
    </rPh>
    <rPh sb="6" eb="8">
      <t>ミコ</t>
    </rPh>
    <phoneticPr fontId="2"/>
  </si>
  <si>
    <t>保険料率</t>
    <rPh sb="0" eb="3">
      <t>ホケンリョウ</t>
    </rPh>
    <rPh sb="3" eb="4">
      <t>リツ</t>
    </rPh>
    <phoneticPr fontId="2"/>
  </si>
  <si>
    <t>（11）居宅介護（介護予防）サービス受給者数用</t>
    <rPh sb="4" eb="6">
      <t>キョタク</t>
    </rPh>
    <rPh sb="6" eb="8">
      <t>カイゴ</t>
    </rPh>
    <rPh sb="9" eb="11">
      <t>カイゴ</t>
    </rPh>
    <rPh sb="11" eb="13">
      <t>ヨボウ</t>
    </rPh>
    <rPh sb="18" eb="21">
      <t>ジュキュウシャ</t>
    </rPh>
    <rPh sb="21" eb="22">
      <t>カズ</t>
    </rPh>
    <rPh sb="22" eb="23">
      <t>ヨウ</t>
    </rPh>
    <phoneticPr fontId="9"/>
  </si>
  <si>
    <t>（12）地域密着型（介護予防）サービス受給者数用</t>
    <rPh sb="4" eb="6">
      <t>チイキ</t>
    </rPh>
    <rPh sb="6" eb="9">
      <t>ミッチャクガタ</t>
    </rPh>
    <rPh sb="10" eb="12">
      <t>カイゴ</t>
    </rPh>
    <rPh sb="12" eb="14">
      <t>ヨボウ</t>
    </rPh>
    <rPh sb="19" eb="21">
      <t>ジュキュウ</t>
    </rPh>
    <rPh sb="21" eb="22">
      <t>シャ</t>
    </rPh>
    <rPh sb="22" eb="23">
      <t>カズ</t>
    </rPh>
    <rPh sb="23" eb="24">
      <t>ヨウ</t>
    </rPh>
    <phoneticPr fontId="9"/>
  </si>
  <si>
    <t>（13）施設介護サービス受給者数用</t>
    <rPh sb="4" eb="6">
      <t>シセツ</t>
    </rPh>
    <rPh sb="6" eb="8">
      <t>カイゴ</t>
    </rPh>
    <rPh sb="12" eb="15">
      <t>ジュキュウシャ</t>
    </rPh>
    <rPh sb="15" eb="16">
      <t>カズ</t>
    </rPh>
    <rPh sb="16" eb="17">
      <t>ヨウ</t>
    </rPh>
    <phoneticPr fontId="9"/>
  </si>
  <si>
    <t>介護給付費　決算額（円）</t>
    <rPh sb="0" eb="2">
      <t>カイゴ</t>
    </rPh>
    <rPh sb="2" eb="4">
      <t>キュウフ</t>
    </rPh>
    <rPh sb="4" eb="5">
      <t>ヒ</t>
    </rPh>
    <rPh sb="6" eb="8">
      <t>ケッサン</t>
    </rPh>
    <rPh sb="8" eb="9">
      <t>ガク</t>
    </rPh>
    <rPh sb="10" eb="11">
      <t>エン</t>
    </rPh>
    <phoneticPr fontId="2"/>
  </si>
  <si>
    <t>（10）要介護（要支援）認定者数（人）</t>
    <rPh sb="4" eb="7">
      <t>ヨウカイゴ</t>
    </rPh>
    <rPh sb="8" eb="9">
      <t>ヨウ</t>
    </rPh>
    <rPh sb="9" eb="11">
      <t>シエン</t>
    </rPh>
    <rPh sb="12" eb="14">
      <t>ニンテイ</t>
    </rPh>
    <rPh sb="14" eb="15">
      <t>シャ</t>
    </rPh>
    <rPh sb="15" eb="16">
      <t>カズ</t>
    </rPh>
    <rPh sb="17" eb="18">
      <t>ニン</t>
    </rPh>
    <phoneticPr fontId="9"/>
  </si>
  <si>
    <t>（11）居宅介護（介護予防）サービス受給者数（人）</t>
    <rPh sb="4" eb="6">
      <t>キョタク</t>
    </rPh>
    <rPh sb="6" eb="8">
      <t>カイゴ</t>
    </rPh>
    <rPh sb="9" eb="11">
      <t>カイゴ</t>
    </rPh>
    <rPh sb="11" eb="13">
      <t>ヨボウ</t>
    </rPh>
    <rPh sb="18" eb="21">
      <t>ジュキュウシャ</t>
    </rPh>
    <rPh sb="21" eb="22">
      <t>カズ</t>
    </rPh>
    <rPh sb="23" eb="24">
      <t>ニン</t>
    </rPh>
    <phoneticPr fontId="9"/>
  </si>
  <si>
    <t>（12）地域密着型（介護予防）サービス受給者数（人）</t>
    <rPh sb="4" eb="6">
      <t>チイキ</t>
    </rPh>
    <rPh sb="6" eb="9">
      <t>ミッチャクガタ</t>
    </rPh>
    <rPh sb="10" eb="12">
      <t>カイゴ</t>
    </rPh>
    <rPh sb="12" eb="14">
      <t>ヨボウ</t>
    </rPh>
    <rPh sb="19" eb="21">
      <t>ジュキュウ</t>
    </rPh>
    <rPh sb="21" eb="22">
      <t>シャ</t>
    </rPh>
    <rPh sb="22" eb="23">
      <t>カズ</t>
    </rPh>
    <phoneticPr fontId="9"/>
  </si>
  <si>
    <t>（13）施設介護サービス受給者数（人）</t>
    <rPh sb="4" eb="6">
      <t>シセツ</t>
    </rPh>
    <rPh sb="6" eb="8">
      <t>カイゴ</t>
    </rPh>
    <rPh sb="12" eb="15">
      <t>ジュキュウシャ</t>
    </rPh>
    <rPh sb="15" eb="16">
      <t>カズ</t>
    </rPh>
    <phoneticPr fontId="9"/>
  </si>
  <si>
    <t>介護老人保健施設</t>
    <rPh sb="0" eb="2">
      <t>カイゴ</t>
    </rPh>
    <rPh sb="2" eb="4">
      <t>ロウジン</t>
    </rPh>
    <rPh sb="4" eb="6">
      <t>ホケン</t>
    </rPh>
    <rPh sb="6" eb="8">
      <t>シセツ</t>
    </rPh>
    <phoneticPr fontId="2"/>
  </si>
  <si>
    <t>所得段階別人数割合</t>
    <rPh sb="0" eb="2">
      <t>ショトク</t>
    </rPh>
    <rPh sb="2" eb="4">
      <t>ダンカイ</t>
    </rPh>
    <rPh sb="4" eb="5">
      <t>ベツ</t>
    </rPh>
    <rPh sb="5" eb="7">
      <t>ニンズウ</t>
    </rPh>
    <rPh sb="7" eb="9">
      <t>ワリアイ</t>
    </rPh>
    <phoneticPr fontId="2"/>
  </si>
  <si>
    <t>要支援２</t>
    <rPh sb="0" eb="1">
      <t>ヨウ</t>
    </rPh>
    <rPh sb="1" eb="3">
      <t>シエン</t>
    </rPh>
    <phoneticPr fontId="2"/>
  </si>
  <si>
    <t>被保険者数（人）</t>
    <rPh sb="0" eb="4">
      <t>ヒホケンシャ</t>
    </rPh>
    <rPh sb="4" eb="5">
      <t>カズ</t>
    </rPh>
    <rPh sb="6" eb="7">
      <t>ヒト</t>
    </rPh>
    <phoneticPr fontId="2"/>
  </si>
  <si>
    <t>合計</t>
    <rPh sb="0" eb="2">
      <t>ゴウケイ</t>
    </rPh>
    <phoneticPr fontId="2"/>
  </si>
  <si>
    <t>地域区分（級地）</t>
    <rPh sb="0" eb="2">
      <t>チイキ</t>
    </rPh>
    <rPh sb="2" eb="4">
      <t>クブン</t>
    </rPh>
    <rPh sb="5" eb="6">
      <t>キュウ</t>
    </rPh>
    <rPh sb="6" eb="7">
      <t>チ</t>
    </rPh>
    <phoneticPr fontId="2"/>
  </si>
  <si>
    <t>標準給付費見込額</t>
    <rPh sb="0" eb="2">
      <t>ヒョウジュン</t>
    </rPh>
    <rPh sb="2" eb="4">
      <t>キュウフ</t>
    </rPh>
    <rPh sb="4" eb="5">
      <t>ヒ</t>
    </rPh>
    <rPh sb="5" eb="7">
      <t>ミコミ</t>
    </rPh>
    <rPh sb="7" eb="8">
      <t>ガク</t>
    </rPh>
    <phoneticPr fontId="2"/>
  </si>
  <si>
    <t>地域支援事業費見込額</t>
    <rPh sb="0" eb="2">
      <t>チイキ</t>
    </rPh>
    <rPh sb="2" eb="4">
      <t>シエン</t>
    </rPh>
    <rPh sb="4" eb="7">
      <t>ジギョウヒ</t>
    </rPh>
    <rPh sb="7" eb="9">
      <t>ミコミ</t>
    </rPh>
    <rPh sb="9" eb="10">
      <t>ガク</t>
    </rPh>
    <phoneticPr fontId="2"/>
  </si>
  <si>
    <t>③地域区分</t>
    <rPh sb="1" eb="3">
      <t>チイキ</t>
    </rPh>
    <rPh sb="3" eb="5">
      <t>クブン</t>
    </rPh>
    <phoneticPr fontId="2"/>
  </si>
  <si>
    <t>④人口（人）</t>
    <rPh sb="1" eb="3">
      <t>ジンコウ</t>
    </rPh>
    <rPh sb="4" eb="5">
      <t>ニン</t>
    </rPh>
    <phoneticPr fontId="2"/>
  </si>
  <si>
    <t>⑤要介護認定調査方法（実施：○、未実施：-）</t>
    <rPh sb="1" eb="2">
      <t>ヨウ</t>
    </rPh>
    <rPh sb="2" eb="4">
      <t>カイゴ</t>
    </rPh>
    <rPh sb="4" eb="6">
      <t>ニンテイ</t>
    </rPh>
    <rPh sb="6" eb="8">
      <t>チョウサ</t>
    </rPh>
    <rPh sb="8" eb="10">
      <t>ホウホウ</t>
    </rPh>
    <rPh sb="11" eb="13">
      <t>ジッシ</t>
    </rPh>
    <rPh sb="16" eb="19">
      <t>ミジッシ</t>
    </rPh>
    <phoneticPr fontId="2"/>
  </si>
  <si>
    <t>⑥主な地域支援事業等（実施：○、未実施：-）</t>
    <rPh sb="1" eb="2">
      <t>オモ</t>
    </rPh>
    <rPh sb="3" eb="5">
      <t>チイキ</t>
    </rPh>
    <rPh sb="5" eb="7">
      <t>シエン</t>
    </rPh>
    <rPh sb="7" eb="9">
      <t>ジギョウ</t>
    </rPh>
    <rPh sb="9" eb="10">
      <t>トウ</t>
    </rPh>
    <phoneticPr fontId="2"/>
  </si>
  <si>
    <t>⑦第1号被保険者数（人）</t>
    <rPh sb="1" eb="2">
      <t>ダイ</t>
    </rPh>
    <rPh sb="3" eb="4">
      <t>ゴウ</t>
    </rPh>
    <rPh sb="4" eb="8">
      <t>ヒホケンシャ</t>
    </rPh>
    <rPh sb="8" eb="9">
      <t>スウ</t>
    </rPh>
    <rPh sb="10" eb="11">
      <t>ニン</t>
    </rPh>
    <phoneticPr fontId="2"/>
  </si>
  <si>
    <t>⑧年齢補正後認定率（％）</t>
    <rPh sb="1" eb="3">
      <t>ネンレイ</t>
    </rPh>
    <rPh sb="3" eb="5">
      <t>ホセイ</t>
    </rPh>
    <rPh sb="5" eb="6">
      <t>ゴ</t>
    </rPh>
    <rPh sb="6" eb="8">
      <t>ニンテイ</t>
    </rPh>
    <rPh sb="8" eb="9">
      <t>リツ</t>
    </rPh>
    <phoneticPr fontId="2"/>
  </si>
  <si>
    <t>⑨年齢補正後１人あたり給付月額（円）</t>
    <rPh sb="1" eb="3">
      <t>ネンレイ</t>
    </rPh>
    <rPh sb="3" eb="5">
      <t>ホセイ</t>
    </rPh>
    <rPh sb="5" eb="6">
      <t>ゴ</t>
    </rPh>
    <rPh sb="7" eb="8">
      <t>ニン</t>
    </rPh>
    <rPh sb="11" eb="13">
      <t>キュウフ</t>
    </rPh>
    <rPh sb="13" eb="15">
      <t>ゲツガク</t>
    </rPh>
    <rPh sb="16" eb="17">
      <t>エン</t>
    </rPh>
    <phoneticPr fontId="2"/>
  </si>
  <si>
    <t>⑩介護給付費準備基金の状況（円）</t>
    <rPh sb="1" eb="3">
      <t>カイゴ</t>
    </rPh>
    <rPh sb="3" eb="5">
      <t>キュウフ</t>
    </rPh>
    <rPh sb="5" eb="6">
      <t>ヒ</t>
    </rPh>
    <rPh sb="6" eb="8">
      <t>ジュンビ</t>
    </rPh>
    <rPh sb="8" eb="10">
      <t>キキン</t>
    </rPh>
    <rPh sb="11" eb="13">
      <t>ジョウキョウ</t>
    </rPh>
    <rPh sb="14" eb="15">
      <t>エン</t>
    </rPh>
    <phoneticPr fontId="2"/>
  </si>
  <si>
    <t>⑪市町村類型</t>
    <rPh sb="1" eb="4">
      <t>シチョウソン</t>
    </rPh>
    <rPh sb="4" eb="6">
      <t>ルイケイ</t>
    </rPh>
    <phoneticPr fontId="2"/>
  </si>
  <si>
    <t>⑫日常生活圏域数</t>
    <rPh sb="1" eb="3">
      <t>ニチジョウ</t>
    </rPh>
    <rPh sb="3" eb="5">
      <t>セイカツ</t>
    </rPh>
    <rPh sb="5" eb="7">
      <t>ケンイキ</t>
    </rPh>
    <rPh sb="7" eb="8">
      <t>スウ</t>
    </rPh>
    <phoneticPr fontId="2"/>
  </si>
  <si>
    <t>⑬保険料の推移（月額基準額）（円）</t>
    <rPh sb="1" eb="4">
      <t>ホケンリョウ</t>
    </rPh>
    <rPh sb="5" eb="7">
      <t>スイイ</t>
    </rPh>
    <rPh sb="8" eb="10">
      <t>ゲツガク</t>
    </rPh>
    <rPh sb="10" eb="12">
      <t>キジュン</t>
    </rPh>
    <rPh sb="12" eb="13">
      <t>ガク</t>
    </rPh>
    <rPh sb="15" eb="16">
      <t>エン</t>
    </rPh>
    <phoneticPr fontId="2"/>
  </si>
  <si>
    <t>⑭主要適正化５事業（実施：○、未実施：-）</t>
    <rPh sb="1" eb="3">
      <t>シュヨウ</t>
    </rPh>
    <rPh sb="3" eb="6">
      <t>テキセイカ</t>
    </rPh>
    <rPh sb="7" eb="9">
      <t>ジギョウ</t>
    </rPh>
    <phoneticPr fontId="2"/>
  </si>
  <si>
    <t>⑮地域ケア会議の実施状況（実施：○、未実施：-）</t>
    <rPh sb="1" eb="3">
      <t>チイキ</t>
    </rPh>
    <rPh sb="5" eb="7">
      <t>カイギ</t>
    </rPh>
    <rPh sb="8" eb="10">
      <t>ジッシ</t>
    </rPh>
    <rPh sb="10" eb="12">
      <t>ジョウキョウ</t>
    </rPh>
    <phoneticPr fontId="2"/>
  </si>
  <si>
    <t>⑯主な総合事業の実施状況（実施：○、未実施：-）</t>
    <rPh sb="1" eb="2">
      <t>オモ</t>
    </rPh>
    <rPh sb="3" eb="5">
      <t>ソウゴウ</t>
    </rPh>
    <rPh sb="5" eb="7">
      <t>ジギョウ</t>
    </rPh>
    <rPh sb="8" eb="10">
      <t>ジッシ</t>
    </rPh>
    <rPh sb="10" eb="12">
      <t>ジョウキョウ</t>
    </rPh>
    <phoneticPr fontId="2"/>
  </si>
  <si>
    <t>⑰在宅医療の推進指標</t>
    <rPh sb="1" eb="3">
      <t>ザイタク</t>
    </rPh>
    <rPh sb="3" eb="5">
      <t>イリョウ</t>
    </rPh>
    <rPh sb="6" eb="8">
      <t>スイシン</t>
    </rPh>
    <rPh sb="8" eb="10">
      <t>シヒョウ</t>
    </rPh>
    <phoneticPr fontId="2"/>
  </si>
  <si>
    <t>⑲所得段階別第1号被保険者数等</t>
    <rPh sb="1" eb="3">
      <t>ショトク</t>
    </rPh>
    <rPh sb="3" eb="5">
      <t>ダンカイ</t>
    </rPh>
    <rPh sb="5" eb="6">
      <t>ベツ</t>
    </rPh>
    <rPh sb="6" eb="7">
      <t>ダイ</t>
    </rPh>
    <rPh sb="8" eb="9">
      <t>ゴウ</t>
    </rPh>
    <rPh sb="9" eb="13">
      <t>ヒホケンシャ</t>
    </rPh>
    <rPh sb="13" eb="14">
      <t>スウ</t>
    </rPh>
    <rPh sb="14" eb="15">
      <t>トウ</t>
    </rPh>
    <phoneticPr fontId="2"/>
  </si>
  <si>
    <t>⑳収納率</t>
    <rPh sb="1" eb="3">
      <t>シュウノウ</t>
    </rPh>
    <rPh sb="3" eb="4">
      <t>リツ</t>
    </rPh>
    <phoneticPr fontId="2"/>
  </si>
  <si>
    <t>0歳以上15歳未満人口</t>
    <rPh sb="2" eb="4">
      <t>イジョウ</t>
    </rPh>
    <rPh sb="7" eb="9">
      <t>ミマン</t>
    </rPh>
    <rPh sb="9" eb="11">
      <t>ジンコウ</t>
    </rPh>
    <phoneticPr fontId="2"/>
  </si>
  <si>
    <t>15歳以上65歳未満人口</t>
    <rPh sb="3" eb="5">
      <t>イジョウ</t>
    </rPh>
    <rPh sb="7" eb="8">
      <t>サイ</t>
    </rPh>
    <rPh sb="8" eb="10">
      <t>ミマン</t>
    </rPh>
    <rPh sb="10" eb="12">
      <t>ジンコウ</t>
    </rPh>
    <phoneticPr fontId="2"/>
  </si>
  <si>
    <t>⑱標準給付費（第６期事業計画）</t>
    <phoneticPr fontId="2"/>
  </si>
  <si>
    <t>☆一般財源を活用した市町村独自の介護予防・生活支援サービス</t>
    <rPh sb="1" eb="3">
      <t>イッパン</t>
    </rPh>
    <rPh sb="3" eb="5">
      <t>ザイゲン</t>
    </rPh>
    <rPh sb="6" eb="8">
      <t>カツヨウ</t>
    </rPh>
    <rPh sb="10" eb="13">
      <t>シチョウソン</t>
    </rPh>
    <rPh sb="13" eb="15">
      <t>ドクジ</t>
    </rPh>
    <rPh sb="16" eb="18">
      <t>カイゴ</t>
    </rPh>
    <rPh sb="18" eb="20">
      <t>ヨボウ</t>
    </rPh>
    <rPh sb="21" eb="23">
      <t>セイカツ</t>
    </rPh>
    <rPh sb="23" eb="25">
      <t>シエンイッパンイッパンザイゲンカツヨウシチョウソンドクジカイゴヨボウセイカツシエンツイカ</t>
    </rPh>
    <phoneticPr fontId="2"/>
  </si>
  <si>
    <t>認定者のうち第２号被保険者数（人）</t>
    <rPh sb="0" eb="2">
      <t>ニンテイ</t>
    </rPh>
    <rPh sb="2" eb="3">
      <t>シャ</t>
    </rPh>
    <rPh sb="6" eb="7">
      <t>ダイ</t>
    </rPh>
    <rPh sb="8" eb="9">
      <t>ゴウ</t>
    </rPh>
    <rPh sb="9" eb="13">
      <t>ヒホケンシャ</t>
    </rPh>
    <rPh sb="13" eb="14">
      <t>スウ</t>
    </rPh>
    <rPh sb="15" eb="16">
      <t>ニン</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</si>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</sst>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411]&quot;（&quot;ggg\ ee&quot;年 &quot;\ m&quot;月分）&quot;"/>
    <numFmt numFmtId="178" formatCode="#,##0_ "/>
    <numFmt numFmtId="179" formatCode="&quot;要介護&quot;0.00"/>
    <numFmt numFmtId="180" formatCode="0.0_);[Red]\(0.0\)"/>
    <numFmt numFmtId="181" formatCode="#,##0.0_ "/>
    <numFmt numFmtId="182" formatCode="0&quot;/100&quot;;@&quot;/100&quot;"/>
  </numFmts>
  <fonts count="20"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name val="ＭＳ Ｐゴシック"/>
      <family val="2"/>
      <scheme val="minor"/>
    </font>
    <font>
      <sz val="11"/>
      <color theme="1"/>
      <name val="ＭＳ Ｐゴシック"/>
      <family val="3"/>
      <charset val="128"/>
      <scheme val="minor"/>
    </font>
    <font>
      <sz val="10"/>
      <color theme="1"/>
      <name val="メイリオ"/>
      <family val="3"/>
      <charset val="128"/>
    </font>
    <font>
      <sz val="11"/>
      <name val="ＭＳ Ｐゴシック"/>
      <family val="3"/>
      <charset val="128"/>
    </font>
    <font>
      <sz val="11"/>
      <name val="ＭＳ Ｐ明朝"/>
      <family val="1"/>
      <charset val="128"/>
    </font>
    <font>
      <sz val="6"/>
      <name val="ＭＳ Ｐゴシック"/>
      <family val="3"/>
      <charset val="128"/>
    </font>
    <font>
      <u/>
      <sz val="11"/>
      <name val="ＭＳ Ｐ明朝"/>
      <family val="1"/>
      <charset val="128"/>
    </font>
    <font>
      <sz val="10"/>
      <name val="ＭＳ Ｐ明朝"/>
      <family val="1"/>
      <charset val="128"/>
    </font>
    <font>
      <sz val="9"/>
      <name val="ＭＳ Ｐ明朝"/>
      <family val="1"/>
      <charset val="128"/>
    </font>
    <font>
      <sz val="10.5"/>
      <name val="ＭＳ Ｐ明朝"/>
      <family val="1"/>
      <charset val="128"/>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sz val="7"/>
      <name val="ＭＳ Ｐゴシック"/>
      <family val="3"/>
      <charset val="128"/>
      <scheme val="minor"/>
    </font>
    <font>
      <sz val="8.5"/>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right/>
      <top/>
      <bottom/>
      <diagonal style="thin">
        <color auto="1"/>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medium">
        <color indexed="64"/>
      </right>
      <top/>
      <bottom style="medium">
        <color indexed="64"/>
      </bottom>
      <diagonal/>
    </border>
    <border>
      <left style="double">
        <color indexed="64"/>
      </left>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diagonalDown="1">
      <left style="thin">
        <color indexed="64"/>
      </left>
      <right style="double">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double">
        <color indexed="64"/>
      </right>
      <top style="thin">
        <color indexed="64"/>
      </top>
      <bottom style="medium">
        <color indexed="64"/>
      </bottom>
      <diagonal style="thin">
        <color indexed="64"/>
      </diagonal>
    </border>
    <border diagonalDown="1">
      <left style="double">
        <color indexed="64"/>
      </left>
      <right style="thin">
        <color indexed="64"/>
      </right>
      <top style="thin">
        <color indexed="64"/>
      </top>
      <bottom style="medium">
        <color indexed="64"/>
      </bottom>
      <diagonal style="thin">
        <color indexed="64"/>
      </diagonal>
    </border>
    <border diagonalDown="1">
      <left style="double">
        <color indexed="64"/>
      </left>
      <right style="medium">
        <color indexed="64"/>
      </right>
      <top style="thin">
        <color indexed="64"/>
      </top>
      <bottom style="thin">
        <color indexed="64"/>
      </bottom>
      <diagonal style="thin">
        <color indexed="64"/>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style="thin">
        <color indexed="64"/>
      </right>
      <top style="thin">
        <color indexed="64"/>
      </top>
      <bottom style="thin">
        <color indexed="64"/>
      </bottom>
      <diagonal/>
    </border>
    <border>
      <left style="thin">
        <color indexed="64"/>
      </left>
      <right style="medium">
        <color rgb="FF7030A0"/>
      </right>
      <top style="thin">
        <color indexed="64"/>
      </top>
      <bottom style="thin">
        <color indexed="64"/>
      </bottom>
      <diagonal/>
    </border>
    <border>
      <left style="medium">
        <color rgb="FF7030A0"/>
      </left>
      <right style="thin">
        <color indexed="64"/>
      </right>
      <top style="thin">
        <color indexed="64"/>
      </top>
      <bottom style="medium">
        <color rgb="FF7030A0"/>
      </bottom>
      <diagonal/>
    </border>
    <border>
      <left style="thin">
        <color indexed="64"/>
      </left>
      <right style="thin">
        <color indexed="64"/>
      </right>
      <top style="thin">
        <color indexed="64"/>
      </top>
      <bottom style="medium">
        <color rgb="FF7030A0"/>
      </bottom>
      <diagonal/>
    </border>
    <border>
      <left style="thin">
        <color indexed="64"/>
      </left>
      <right style="medium">
        <color rgb="FF7030A0"/>
      </right>
      <top style="thin">
        <color indexed="64"/>
      </top>
      <bottom style="medium">
        <color rgb="FF7030A0"/>
      </bottom>
      <diagonal/>
    </border>
    <border>
      <left style="medium">
        <color indexed="64"/>
      </left>
      <right/>
      <top/>
      <bottom style="thin">
        <color indexed="64"/>
      </bottom>
      <diagonal/>
    </border>
  </borders>
  <cellStyleXfs count="24">
    <xf numFmtId="0" fontId="0"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6" fillId="0" borderId="0">
      <alignment vertical="center"/>
    </xf>
    <xf numFmtId="9" fontId="7" fillId="0" borderId="0" applyFont="0" applyFill="0" applyBorder="0" applyAlignment="0" applyProtection="0"/>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xf numFmtId="38" fontId="5"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7" fillId="0" borderId="0"/>
    <xf numFmtId="0" fontId="7" fillId="0" borderId="0"/>
    <xf numFmtId="0" fontId="5"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32">
    <xf numFmtId="0" fontId="0" fillId="0" borderId="0" xfId="0"/>
    <xf numFmtId="0" fontId="11" fillId="0" borderId="66" xfId="12" applyFont="1" applyFill="1" applyBorder="1" applyAlignment="1" applyProtection="1">
      <alignment horizontal="center" vertical="center"/>
    </xf>
    <xf numFmtId="0" fontId="11" fillId="0" borderId="54" xfId="12" applyFont="1" applyFill="1" applyBorder="1" applyAlignment="1" applyProtection="1">
      <alignment horizontal="center" vertical="center"/>
    </xf>
    <xf numFmtId="0" fontId="11" fillId="0" borderId="67" xfId="12" applyFont="1" applyFill="1" applyBorder="1" applyAlignment="1" applyProtection="1">
      <alignment horizontal="center" vertical="center"/>
    </xf>
    <xf numFmtId="0" fontId="12" fillId="0" borderId="66" xfId="12" applyFont="1" applyFill="1" applyBorder="1" applyAlignment="1" applyProtection="1">
      <alignment horizontal="center" vertical="center"/>
    </xf>
    <xf numFmtId="0" fontId="11" fillId="0" borderId="37" xfId="12" applyFont="1" applyFill="1" applyBorder="1" applyAlignment="1" applyProtection="1">
      <alignment horizontal="center" vertical="center"/>
    </xf>
    <xf numFmtId="0" fontId="11" fillId="0" borderId="68" xfId="12" applyFont="1" applyFill="1" applyBorder="1" applyAlignment="1" applyProtection="1">
      <alignment horizontal="center" vertical="center"/>
    </xf>
    <xf numFmtId="0" fontId="11" fillId="0" borderId="1" xfId="12" applyFont="1" applyFill="1" applyBorder="1" applyAlignment="1" applyProtection="1">
      <alignment vertical="center"/>
    </xf>
    <xf numFmtId="0" fontId="11" fillId="0" borderId="73" xfId="12" applyFont="1" applyFill="1" applyBorder="1" applyAlignment="1" applyProtection="1">
      <alignment horizontal="right" vertical="center"/>
    </xf>
    <xf numFmtId="0" fontId="11" fillId="0" borderId="44" xfId="12" applyFont="1" applyFill="1" applyBorder="1" applyAlignment="1" applyProtection="1">
      <alignment horizontal="center" vertical="center"/>
    </xf>
    <xf numFmtId="0" fontId="13" fillId="0" borderId="87" xfId="12" applyFont="1" applyFill="1" applyBorder="1" applyAlignment="1" applyProtection="1">
      <alignment horizontal="center" vertical="center"/>
    </xf>
    <xf numFmtId="0" fontId="12" fillId="0" borderId="10" xfId="12" applyFont="1" applyFill="1" applyBorder="1" applyAlignment="1" applyProtection="1">
      <alignment horizontal="center" vertical="center"/>
    </xf>
    <xf numFmtId="0" fontId="11" fillId="0" borderId="8" xfId="12" applyFont="1" applyFill="1" applyBorder="1" applyAlignment="1" applyProtection="1">
      <alignment horizontal="center" vertical="center"/>
    </xf>
    <xf numFmtId="0" fontId="11" fillId="0" borderId="60" xfId="12" applyFont="1" applyFill="1" applyBorder="1" applyAlignment="1" applyProtection="1">
      <alignment vertical="center"/>
    </xf>
    <xf numFmtId="0" fontId="11" fillId="0" borderId="91" xfId="12" applyFont="1" applyFill="1" applyBorder="1" applyAlignment="1" applyProtection="1">
      <alignment horizontal="right" vertical="center"/>
    </xf>
    <xf numFmtId="0" fontId="11" fillId="0" borderId="87" xfId="12" applyFont="1" applyFill="1" applyBorder="1" applyAlignment="1" applyProtection="1">
      <alignment horizontal="center" vertical="center"/>
    </xf>
    <xf numFmtId="0" fontId="11" fillId="0" borderId="72" xfId="12" applyFont="1" applyFill="1" applyBorder="1" applyAlignment="1" applyProtection="1">
      <alignment vertical="center"/>
    </xf>
    <xf numFmtId="0" fontId="11" fillId="0" borderId="93" xfId="12" applyFont="1" applyFill="1" applyBorder="1" applyAlignment="1" applyProtection="1">
      <alignment vertical="center"/>
    </xf>
    <xf numFmtId="0" fontId="13" fillId="0" borderId="99" xfId="12" applyFont="1" applyFill="1" applyBorder="1" applyAlignment="1" applyProtection="1">
      <alignment horizontal="center" vertical="center"/>
    </xf>
    <xf numFmtId="0" fontId="12" fillId="0" borderId="100" xfId="12" applyFont="1" applyFill="1" applyBorder="1" applyAlignment="1" applyProtection="1">
      <alignment horizontal="center" vertical="center"/>
    </xf>
    <xf numFmtId="0" fontId="11" fillId="0" borderId="99" xfId="12" applyFont="1" applyFill="1" applyBorder="1" applyAlignment="1" applyProtection="1">
      <alignment vertical="center"/>
    </xf>
    <xf numFmtId="0" fontId="11" fillId="0" borderId="101" xfId="12" applyFont="1" applyFill="1" applyBorder="1" applyAlignment="1" applyProtection="1">
      <alignment vertical="center"/>
    </xf>
    <xf numFmtId="0" fontId="11" fillId="0" borderId="102" xfId="12" applyFont="1" applyFill="1" applyBorder="1" applyAlignment="1" applyProtection="1">
      <alignment vertical="center"/>
    </xf>
    <xf numFmtId="0" fontId="11" fillId="0" borderId="99" xfId="12" applyFont="1" applyFill="1" applyBorder="1" applyAlignment="1" applyProtection="1">
      <alignment horizontal="center" vertical="center"/>
    </xf>
    <xf numFmtId="0" fontId="11" fillId="0" borderId="103" xfId="12" applyFont="1" applyFill="1" applyBorder="1" applyAlignment="1" applyProtection="1">
      <alignment horizontal="right" vertical="center"/>
    </xf>
    <xf numFmtId="0" fontId="0" fillId="0" borderId="0" xfId="0" applyProtection="1"/>
    <xf numFmtId="0" fontId="0" fillId="0" borderId="49" xfId="0" applyBorder="1" applyProtection="1"/>
    <xf numFmtId="0" fontId="0" fillId="0" borderId="50" xfId="0" applyBorder="1" applyProtection="1"/>
    <xf numFmtId="0" fontId="0" fillId="0" borderId="51" xfId="0" applyBorder="1" applyProtection="1"/>
    <xf numFmtId="0" fontId="0" fillId="0" borderId="52" xfId="0" applyBorder="1" applyProtection="1"/>
    <xf numFmtId="0" fontId="0" fillId="0" borderId="17" xfId="0" applyBorder="1" applyProtection="1"/>
    <xf numFmtId="0" fontId="0" fillId="0" borderId="54" xfId="0" applyBorder="1" applyProtection="1"/>
    <xf numFmtId="0" fontId="0" fillId="0" borderId="56" xfId="0" applyBorder="1" applyProtection="1"/>
    <xf numFmtId="0" fontId="0" fillId="0" borderId="45" xfId="0" applyBorder="1" applyProtection="1"/>
    <xf numFmtId="0" fontId="0" fillId="0" borderId="1" xfId="0" applyBorder="1" applyProtection="1"/>
    <xf numFmtId="0" fontId="0" fillId="0" borderId="12" xfId="0" applyBorder="1" applyProtection="1"/>
    <xf numFmtId="0" fontId="0" fillId="0" borderId="1" xfId="0" applyBorder="1" applyAlignment="1" applyProtection="1">
      <alignment vertical="center"/>
    </xf>
    <xf numFmtId="0" fontId="0" fillId="0" borderId="36" xfId="0" applyBorder="1" applyProtection="1"/>
    <xf numFmtId="0" fontId="0" fillId="0" borderId="4" xfId="0" applyBorder="1" applyAlignment="1" applyProtection="1">
      <alignment vertical="center"/>
    </xf>
    <xf numFmtId="0" fontId="0" fillId="0" borderId="0" xfId="0" applyBorder="1" applyProtection="1"/>
    <xf numFmtId="0" fontId="0" fillId="0" borderId="58" xfId="0" applyBorder="1" applyProtection="1"/>
    <xf numFmtId="0" fontId="0" fillId="0" borderId="59" xfId="0" applyBorder="1" applyProtection="1"/>
    <xf numFmtId="0" fontId="0" fillId="0" borderId="60" xfId="0" applyBorder="1" applyAlignment="1" applyProtection="1">
      <alignment vertical="center"/>
    </xf>
    <xf numFmtId="0" fontId="0" fillId="0" borderId="41" xfId="0" applyBorder="1" applyProtection="1"/>
    <xf numFmtId="0" fontId="0" fillId="0" borderId="62" xfId="0" applyBorder="1" applyAlignment="1" applyProtection="1">
      <alignment vertical="center"/>
    </xf>
    <xf numFmtId="0" fontId="0" fillId="0" borderId="98" xfId="0" applyBorder="1" applyProtection="1"/>
    <xf numFmtId="0" fontId="0" fillId="0" borderId="70" xfId="0" applyBorder="1" applyProtection="1"/>
    <xf numFmtId="0" fontId="0" fillId="0" borderId="42" xfId="0" applyBorder="1" applyProtection="1"/>
    <xf numFmtId="0" fontId="0" fillId="0" borderId="88" xfId="0" applyBorder="1" applyProtection="1"/>
    <xf numFmtId="0" fontId="8" fillId="0" borderId="0" xfId="12" applyFont="1" applyAlignment="1" applyProtection="1">
      <alignment vertical="center"/>
    </xf>
    <xf numFmtId="0" fontId="8" fillId="0" borderId="0" xfId="12" applyFont="1" applyProtection="1">
      <alignment vertical="center"/>
    </xf>
    <xf numFmtId="0" fontId="10" fillId="0" borderId="0" xfId="12" applyFont="1" applyAlignment="1" applyProtection="1">
      <alignment vertical="center"/>
    </xf>
    <xf numFmtId="0" fontId="8" fillId="0" borderId="49" xfId="12" applyFont="1" applyFill="1" applyBorder="1" applyAlignment="1" applyProtection="1">
      <alignment vertical="center"/>
    </xf>
    <xf numFmtId="0" fontId="8" fillId="0" borderId="86" xfId="12" applyFont="1" applyFill="1" applyBorder="1" applyAlignment="1" applyProtection="1">
      <alignment vertical="center"/>
    </xf>
    <xf numFmtId="0" fontId="11" fillId="0" borderId="70" xfId="12" applyFont="1" applyFill="1" applyBorder="1" applyAlignment="1" applyProtection="1">
      <alignment horizontal="center" vertical="center"/>
    </xf>
    <xf numFmtId="0" fontId="11" fillId="0" borderId="70" xfId="12" applyFont="1" applyFill="1" applyBorder="1" applyAlignment="1" applyProtection="1">
      <alignment horizontal="center" vertical="center" wrapText="1"/>
    </xf>
    <xf numFmtId="0" fontId="11" fillId="0" borderId="88" xfId="12" applyFont="1" applyFill="1" applyBorder="1" applyAlignment="1" applyProtection="1">
      <alignment horizontal="center" vertical="center" wrapText="1"/>
    </xf>
    <xf numFmtId="0" fontId="8" fillId="0" borderId="0" xfId="12" applyFont="1" applyFill="1" applyAlignment="1" applyProtection="1">
      <alignment vertical="center"/>
    </xf>
    <xf numFmtId="0" fontId="8" fillId="0" borderId="0" xfId="12" applyFont="1" applyFill="1" applyBorder="1" applyAlignment="1" applyProtection="1">
      <alignment vertical="center"/>
    </xf>
    <xf numFmtId="0" fontId="8" fillId="0" borderId="0" xfId="12" applyFont="1" applyFill="1" applyBorder="1" applyProtection="1">
      <alignment vertical="center"/>
    </xf>
    <xf numFmtId="0" fontId="8" fillId="0" borderId="0" xfId="12" applyFont="1" applyBorder="1" applyProtection="1">
      <alignment vertical="center"/>
    </xf>
    <xf numFmtId="0" fontId="8" fillId="0" borderId="17" xfId="12" applyFont="1" applyFill="1" applyBorder="1" applyAlignment="1" applyProtection="1">
      <alignment horizontal="center" vertical="center"/>
    </xf>
    <xf numFmtId="0" fontId="8" fillId="0" borderId="0" xfId="12" applyFont="1" applyFill="1" applyProtection="1">
      <alignment vertical="center"/>
    </xf>
    <xf numFmtId="0" fontId="11" fillId="0" borderId="86" xfId="12" applyFont="1" applyFill="1" applyBorder="1" applyAlignment="1" applyProtection="1">
      <alignment horizontal="center" vertical="center"/>
    </xf>
    <xf numFmtId="0" fontId="11" fillId="0" borderId="94" xfId="12" applyFont="1" applyFill="1" applyBorder="1" applyAlignment="1" applyProtection="1">
      <alignment horizontal="center" vertical="center" wrapText="1"/>
    </xf>
    <xf numFmtId="0" fontId="11" fillId="0" borderId="96" xfId="12" applyFont="1" applyFill="1" applyBorder="1" applyAlignment="1" applyProtection="1">
      <alignment horizontal="center" vertical="center" wrapText="1"/>
    </xf>
    <xf numFmtId="0" fontId="11" fillId="0" borderId="100" xfId="12" applyFont="1" applyFill="1" applyBorder="1" applyAlignment="1" applyProtection="1">
      <alignment vertical="center"/>
    </xf>
    <xf numFmtId="0" fontId="8" fillId="0" borderId="97" xfId="12" applyFont="1" applyBorder="1" applyProtection="1">
      <alignment vertical="center"/>
    </xf>
    <xf numFmtId="0" fontId="8" fillId="0" borderId="20" xfId="12" applyFont="1" applyFill="1" applyBorder="1" applyAlignment="1" applyProtection="1">
      <alignment horizontal="left" vertical="center"/>
    </xf>
    <xf numFmtId="0" fontId="11" fillId="0" borderId="18" xfId="12" applyFont="1" applyFill="1" applyBorder="1" applyAlignment="1" applyProtection="1">
      <alignment horizontal="left" vertical="center"/>
    </xf>
    <xf numFmtId="0" fontId="14" fillId="0" borderId="3" xfId="0" applyFont="1" applyBorder="1" applyProtection="1"/>
    <xf numFmtId="0" fontId="14" fillId="0" borderId="4" xfId="0" applyFont="1" applyBorder="1" applyProtection="1"/>
    <xf numFmtId="0" fontId="14" fillId="0" borderId="0" xfId="0" applyFont="1" applyProtection="1"/>
    <xf numFmtId="0" fontId="14" fillId="0" borderId="5" xfId="0" applyFont="1" applyBorder="1" applyProtection="1"/>
    <xf numFmtId="0" fontId="14" fillId="0" borderId="6" xfId="0" applyFont="1" applyBorder="1" applyProtection="1"/>
    <xf numFmtId="0" fontId="14" fillId="0" borderId="11" xfId="0" applyFont="1" applyBorder="1" applyProtection="1"/>
    <xf numFmtId="0" fontId="14" fillId="0" borderId="2" xfId="0" applyFont="1" applyBorder="1" applyProtection="1"/>
    <xf numFmtId="0" fontId="14" fillId="0" borderId="36" xfId="0" applyFont="1" applyBorder="1" applyProtection="1"/>
    <xf numFmtId="0" fontId="14" fillId="0" borderId="8" xfId="0" applyFont="1" applyBorder="1" applyProtection="1"/>
    <xf numFmtId="0" fontId="14" fillId="0" borderId="9" xfId="0" applyFont="1" applyBorder="1" applyProtection="1"/>
    <xf numFmtId="178" fontId="14" fillId="0" borderId="6" xfId="0" applyNumberFormat="1" applyFont="1" applyFill="1" applyBorder="1" applyAlignment="1" applyProtection="1"/>
    <xf numFmtId="178" fontId="14" fillId="0" borderId="3" xfId="0" applyNumberFormat="1" applyFont="1" applyFill="1" applyBorder="1" applyAlignment="1" applyProtection="1"/>
    <xf numFmtId="178" fontId="14" fillId="0" borderId="4" xfId="0" applyNumberFormat="1" applyFont="1" applyFill="1" applyBorder="1" applyAlignment="1" applyProtection="1"/>
    <xf numFmtId="0" fontId="14" fillId="0" borderId="7" xfId="0" applyFont="1" applyBorder="1" applyProtection="1"/>
    <xf numFmtId="0" fontId="14" fillId="0" borderId="44" xfId="0" applyFont="1" applyBorder="1" applyProtection="1"/>
    <xf numFmtId="0" fontId="14" fillId="0" borderId="3" xfId="0" applyFont="1" applyBorder="1" applyAlignment="1" applyProtection="1"/>
    <xf numFmtId="0" fontId="14" fillId="0" borderId="0" xfId="0" applyFont="1" applyBorder="1" applyProtection="1"/>
    <xf numFmtId="0" fontId="14" fillId="0" borderId="0" xfId="0" applyFont="1" applyBorder="1" applyAlignment="1" applyProtection="1"/>
    <xf numFmtId="0" fontId="14" fillId="0" borderId="36" xfId="0" applyFont="1" applyBorder="1" applyAlignment="1" applyProtection="1"/>
    <xf numFmtId="0" fontId="16" fillId="0" borderId="2" xfId="0" applyFont="1" applyBorder="1" applyProtection="1"/>
    <xf numFmtId="0" fontId="14" fillId="0" borderId="44" xfId="0" applyFont="1" applyBorder="1" applyAlignment="1" applyProtection="1">
      <alignment shrinkToFit="1"/>
    </xf>
    <xf numFmtId="0" fontId="14" fillId="0" borderId="2" xfId="0" applyFont="1" applyFill="1" applyBorder="1" applyProtection="1"/>
    <xf numFmtId="0" fontId="14" fillId="0" borderId="4" xfId="0" applyFont="1" applyBorder="1" applyAlignment="1" applyProtection="1"/>
    <xf numFmtId="0" fontId="14" fillId="0" borderId="11" xfId="0" applyFont="1" applyFill="1" applyBorder="1" applyProtection="1"/>
    <xf numFmtId="0" fontId="14" fillId="0" borderId="12" xfId="0" applyFont="1" applyBorder="1" applyProtection="1"/>
    <xf numFmtId="0" fontId="17" fillId="0" borderId="2" xfId="0" applyFont="1" applyFill="1" applyBorder="1" applyAlignment="1" applyProtection="1"/>
    <xf numFmtId="0" fontId="17" fillId="0" borderId="3" xfId="0" applyFont="1" applyFill="1" applyBorder="1" applyAlignment="1" applyProtection="1"/>
    <xf numFmtId="0" fontId="17" fillId="0" borderId="4" xfId="0" applyFont="1" applyFill="1" applyBorder="1" applyAlignment="1" applyProtection="1"/>
    <xf numFmtId="0" fontId="18" fillId="0" borderId="2" xfId="0" applyFont="1" applyBorder="1" applyProtection="1"/>
    <xf numFmtId="0" fontId="14" fillId="0" borderId="0" xfId="0" applyFont="1" applyFill="1" applyBorder="1" applyProtection="1"/>
    <xf numFmtId="0" fontId="14" fillId="0" borderId="5" xfId="0" applyFont="1" applyFill="1" applyBorder="1" applyProtection="1"/>
    <xf numFmtId="0" fontId="14" fillId="0" borderId="3" xfId="0" applyFont="1" applyFill="1" applyBorder="1" applyAlignment="1" applyProtection="1"/>
    <xf numFmtId="0" fontId="14" fillId="0" borderId="0" xfId="0" applyFont="1" applyBorder="1" applyAlignment="1" applyProtection="1">
      <alignment horizontal="center"/>
    </xf>
    <xf numFmtId="0" fontId="14" fillId="0" borderId="6" xfId="0" applyFont="1" applyBorder="1" applyAlignment="1" applyProtection="1">
      <alignment horizontal="center"/>
    </xf>
    <xf numFmtId="0" fontId="14" fillId="2" borderId="1" xfId="0" applyFont="1" applyFill="1" applyBorder="1" applyAlignment="1" applyProtection="1">
      <alignment horizontal="center"/>
      <protection locked="0"/>
    </xf>
    <xf numFmtId="0" fontId="4" fillId="0" borderId="0" xfId="0" applyFont="1" applyProtection="1"/>
    <xf numFmtId="38" fontId="4" fillId="0" borderId="0" xfId="1" applyFont="1" applyAlignment="1" applyProtection="1"/>
    <xf numFmtId="0" fontId="4" fillId="0" borderId="14" xfId="0" applyFont="1" applyBorder="1" applyProtection="1"/>
    <xf numFmtId="0" fontId="14" fillId="0" borderId="15" xfId="0" applyFont="1" applyBorder="1" applyProtection="1"/>
    <xf numFmtId="38" fontId="14" fillId="0" borderId="32" xfId="1" applyFont="1" applyBorder="1" applyAlignment="1" applyProtection="1"/>
    <xf numFmtId="38" fontId="14" fillId="0" borderId="33" xfId="1" applyFont="1" applyBorder="1" applyAlignment="1" applyProtection="1"/>
    <xf numFmtId="38" fontId="14" fillId="0" borderId="3" xfId="1" applyFont="1" applyBorder="1" applyAlignment="1" applyProtection="1"/>
    <xf numFmtId="38" fontId="14" fillId="0" borderId="6" xfId="1" applyFont="1" applyBorder="1" applyAlignment="1" applyProtection="1"/>
    <xf numFmtId="0" fontId="14" fillId="0" borderId="19" xfId="0" applyFont="1" applyBorder="1" applyProtection="1"/>
    <xf numFmtId="0" fontId="14" fillId="0" borderId="56" xfId="0" applyFont="1" applyBorder="1" applyProtection="1"/>
    <xf numFmtId="0" fontId="14" fillId="0" borderId="17" xfId="0" applyFont="1" applyBorder="1" applyProtection="1"/>
    <xf numFmtId="0" fontId="14" fillId="0" borderId="78" xfId="0" applyFont="1" applyBorder="1" applyProtection="1"/>
    <xf numFmtId="0" fontId="14" fillId="0" borderId="104" xfId="0" applyFont="1" applyBorder="1" applyProtection="1"/>
    <xf numFmtId="0" fontId="16" fillId="0" borderId="5" xfId="0" applyFont="1" applyBorder="1" applyProtection="1"/>
    <xf numFmtId="0" fontId="16" fillId="0" borderId="11" xfId="0" applyFont="1" applyBorder="1" applyProtection="1"/>
    <xf numFmtId="0" fontId="18" fillId="0" borderId="11" xfId="0" applyFont="1" applyBorder="1" applyProtection="1"/>
    <xf numFmtId="0" fontId="14" fillId="0" borderId="10" xfId="0" applyFont="1" applyBorder="1" applyProtection="1"/>
    <xf numFmtId="0" fontId="15" fillId="0" borderId="2" xfId="0" applyFont="1" applyBorder="1" applyProtection="1"/>
    <xf numFmtId="0" fontId="15" fillId="0" borderId="11" xfId="0" applyFont="1" applyBorder="1" applyProtection="1"/>
    <xf numFmtId="0" fontId="17" fillId="0" borderId="2" xfId="0" applyFont="1" applyBorder="1" applyProtection="1"/>
    <xf numFmtId="3" fontId="0" fillId="0" borderId="53" xfId="0" applyNumberFormat="1" applyBorder="1" applyProtection="1"/>
    <xf numFmtId="3" fontId="0" fillId="0" borderId="55" xfId="0" applyNumberFormat="1" applyBorder="1" applyProtection="1"/>
    <xf numFmtId="3" fontId="0" fillId="0" borderId="57" xfId="0" applyNumberFormat="1" applyBorder="1" applyProtection="1"/>
    <xf numFmtId="3" fontId="0" fillId="2" borderId="57" xfId="0" applyNumberFormat="1" applyFill="1" applyBorder="1" applyProtection="1">
      <protection locked="0"/>
    </xf>
    <xf numFmtId="3" fontId="0" fillId="2" borderId="61" xfId="0" applyNumberFormat="1" applyFill="1" applyBorder="1" applyProtection="1">
      <protection locked="0"/>
    </xf>
    <xf numFmtId="3" fontId="0" fillId="0" borderId="61" xfId="0" applyNumberFormat="1" applyBorder="1" applyProtection="1"/>
    <xf numFmtId="3" fontId="11" fillId="0" borderId="4" xfId="12" applyNumberFormat="1" applyFont="1" applyFill="1" applyBorder="1" applyAlignment="1" applyProtection="1">
      <alignment vertical="center"/>
    </xf>
    <xf numFmtId="3" fontId="11" fillId="0" borderId="1" xfId="12" applyNumberFormat="1" applyFont="1" applyFill="1" applyBorder="1" applyAlignment="1" applyProtection="1">
      <alignment vertical="center"/>
    </xf>
    <xf numFmtId="3" fontId="11" fillId="0" borderId="71" xfId="12" applyNumberFormat="1" applyFont="1" applyFill="1" applyBorder="1" applyAlignment="1" applyProtection="1">
      <alignment vertical="center"/>
    </xf>
    <xf numFmtId="3" fontId="11" fillId="0" borderId="2" xfId="12" applyNumberFormat="1" applyFont="1" applyFill="1" applyBorder="1" applyAlignment="1" applyProtection="1">
      <alignment vertical="center"/>
    </xf>
    <xf numFmtId="3" fontId="11" fillId="0" borderId="72" xfId="12" applyNumberFormat="1" applyFont="1" applyFill="1" applyBorder="1" applyAlignment="1" applyProtection="1">
      <alignment horizontal="right" vertical="center"/>
    </xf>
    <xf numFmtId="3" fontId="11" fillId="2" borderId="4" xfId="12" applyNumberFormat="1" applyFont="1" applyFill="1" applyBorder="1" applyAlignment="1" applyProtection="1">
      <alignment vertical="center"/>
      <protection locked="0"/>
    </xf>
    <xf numFmtId="3" fontId="11" fillId="2" borderId="1" xfId="12" applyNumberFormat="1" applyFont="1" applyFill="1" applyBorder="1" applyAlignment="1" applyProtection="1">
      <alignment vertical="center"/>
      <protection locked="0"/>
    </xf>
    <xf numFmtId="3" fontId="11" fillId="0" borderId="73" xfId="12" applyNumberFormat="1" applyFont="1" applyFill="1" applyBorder="1" applyAlignment="1" applyProtection="1">
      <alignment horizontal="right" vertical="center"/>
    </xf>
    <xf numFmtId="3" fontId="11" fillId="2" borderId="7" xfId="12" applyNumberFormat="1" applyFont="1" applyFill="1" applyBorder="1" applyAlignment="1" applyProtection="1">
      <alignment vertical="center"/>
      <protection locked="0"/>
    </xf>
    <xf numFmtId="3" fontId="11" fillId="2" borderId="45" xfId="12" applyNumberFormat="1" applyFont="1" applyFill="1" applyBorder="1" applyAlignment="1" applyProtection="1">
      <alignment vertical="center"/>
      <protection locked="0"/>
    </xf>
    <xf numFmtId="3" fontId="11" fillId="0" borderId="75" xfId="12" applyNumberFormat="1" applyFont="1" applyFill="1" applyBorder="1" applyAlignment="1" applyProtection="1">
      <alignment vertical="center"/>
    </xf>
    <xf numFmtId="3" fontId="11" fillId="0" borderId="5" xfId="12" applyNumberFormat="1" applyFont="1" applyFill="1" applyBorder="1" applyAlignment="1" applyProtection="1">
      <alignment vertical="center"/>
    </xf>
    <xf numFmtId="3" fontId="11" fillId="0" borderId="76" xfId="12" applyNumberFormat="1" applyFont="1" applyFill="1" applyBorder="1" applyAlignment="1" applyProtection="1">
      <alignment horizontal="right" vertical="center"/>
    </xf>
    <xf numFmtId="3" fontId="11" fillId="0" borderId="80" xfId="12" applyNumberFormat="1" applyFont="1" applyFill="1" applyBorder="1" applyAlignment="1" applyProtection="1">
      <alignment vertical="center"/>
    </xf>
    <xf numFmtId="3" fontId="11" fillId="0" borderId="81" xfId="12" applyNumberFormat="1" applyFont="1" applyFill="1" applyBorder="1" applyAlignment="1" applyProtection="1">
      <alignment vertical="center"/>
    </xf>
    <xf numFmtId="3" fontId="11" fillId="0" borderId="82" xfId="12" applyNumberFormat="1" applyFont="1" applyFill="1" applyBorder="1" applyAlignment="1" applyProtection="1">
      <alignment vertical="center"/>
    </xf>
    <xf numFmtId="3" fontId="11" fillId="0" borderId="83" xfId="12" applyNumberFormat="1" applyFont="1" applyFill="1" applyBorder="1" applyAlignment="1" applyProtection="1">
      <alignment horizontal="right" vertical="center"/>
    </xf>
    <xf numFmtId="3" fontId="11" fillId="0" borderId="7" xfId="12" applyNumberFormat="1" applyFont="1" applyFill="1" applyBorder="1" applyAlignment="1" applyProtection="1">
      <alignment vertical="center"/>
    </xf>
    <xf numFmtId="3" fontId="11" fillId="0" borderId="45" xfId="12" applyNumberFormat="1" applyFont="1" applyFill="1" applyBorder="1" applyAlignment="1" applyProtection="1">
      <alignment vertical="center"/>
    </xf>
    <xf numFmtId="3" fontId="11" fillId="0" borderId="60" xfId="12" applyNumberFormat="1" applyFont="1" applyFill="1" applyBorder="1" applyAlignment="1" applyProtection="1">
      <alignment vertical="center"/>
    </xf>
    <xf numFmtId="3" fontId="11" fillId="0" borderId="89" xfId="12" applyNumberFormat="1" applyFont="1" applyFill="1" applyBorder="1" applyAlignment="1" applyProtection="1">
      <alignment vertical="center"/>
    </xf>
    <xf numFmtId="3" fontId="11" fillId="0" borderId="90" xfId="12" applyNumberFormat="1" applyFont="1" applyFill="1" applyBorder="1" applyAlignment="1" applyProtection="1">
      <alignment vertical="center"/>
    </xf>
    <xf numFmtId="3" fontId="11" fillId="0" borderId="91" xfId="12" applyNumberFormat="1" applyFont="1" applyFill="1" applyBorder="1" applyAlignment="1" applyProtection="1">
      <alignment horizontal="right" vertical="center"/>
    </xf>
    <xf numFmtId="3" fontId="11" fillId="2" borderId="44" xfId="12" applyNumberFormat="1" applyFont="1" applyFill="1" applyBorder="1" applyAlignment="1" applyProtection="1">
      <alignment horizontal="right" vertical="center"/>
      <protection locked="0"/>
    </xf>
    <xf numFmtId="3" fontId="11" fillId="2" borderId="10" xfId="12" applyNumberFormat="1" applyFont="1" applyFill="1" applyBorder="1" applyAlignment="1" applyProtection="1">
      <alignment horizontal="right" vertical="center"/>
      <protection locked="0"/>
    </xf>
    <xf numFmtId="3" fontId="11" fillId="0" borderId="72" xfId="12" applyNumberFormat="1" applyFont="1" applyFill="1" applyBorder="1" applyAlignment="1" applyProtection="1">
      <alignment vertical="center"/>
    </xf>
    <xf numFmtId="3" fontId="11" fillId="2" borderId="60" xfId="12" applyNumberFormat="1" applyFont="1" applyFill="1" applyBorder="1" applyAlignment="1" applyProtection="1">
      <alignment vertical="center"/>
      <protection locked="0"/>
    </xf>
    <xf numFmtId="3" fontId="11" fillId="0" borderId="93" xfId="12" applyNumberFormat="1" applyFont="1" applyFill="1" applyBorder="1" applyAlignment="1" applyProtection="1">
      <alignment vertical="center"/>
    </xf>
    <xf numFmtId="3" fontId="11" fillId="0" borderId="8" xfId="12" applyNumberFormat="1" applyFont="1" applyFill="1" applyBorder="1" applyAlignment="1" applyProtection="1">
      <alignment vertical="center"/>
    </xf>
    <xf numFmtId="3" fontId="11" fillId="0" borderId="73" xfId="12" applyNumberFormat="1" applyFont="1" applyFill="1" applyBorder="1" applyAlignment="1" applyProtection="1">
      <alignment vertical="center"/>
    </xf>
    <xf numFmtId="3" fontId="11" fillId="0" borderId="95" xfId="12" applyNumberFormat="1" applyFont="1" applyFill="1" applyBorder="1" applyAlignment="1" applyProtection="1">
      <alignment vertical="center"/>
    </xf>
    <xf numFmtId="3" fontId="11" fillId="2" borderId="81" xfId="12" applyNumberFormat="1" applyFont="1" applyFill="1" applyBorder="1" applyAlignment="1" applyProtection="1">
      <alignment vertical="center"/>
      <protection locked="0"/>
    </xf>
    <xf numFmtId="3" fontId="11" fillId="0" borderId="83" xfId="12" applyNumberFormat="1" applyFont="1" applyFill="1" applyBorder="1" applyAlignment="1" applyProtection="1">
      <alignment vertical="center"/>
    </xf>
    <xf numFmtId="0" fontId="14" fillId="0" borderId="14" xfId="0" applyFont="1" applyBorder="1" applyProtection="1"/>
    <xf numFmtId="0" fontId="14" fillId="0" borderId="30" xfId="0" applyFont="1" applyBorder="1" applyProtection="1"/>
    <xf numFmtId="0" fontId="14" fillId="0" borderId="21" xfId="0" applyFont="1" applyBorder="1" applyProtection="1"/>
    <xf numFmtId="0" fontId="14" fillId="0" borderId="9" xfId="0" applyFont="1" applyBorder="1" applyAlignment="1">
      <alignment horizontal="center" vertical="center" shrinkToFit="1"/>
    </xf>
    <xf numFmtId="0" fontId="14" fillId="0" borderId="12" xfId="0" applyFont="1" applyBorder="1" applyAlignment="1" applyProtection="1"/>
    <xf numFmtId="0" fontId="14" fillId="0" borderId="4" xfId="0" applyFont="1" applyFill="1" applyBorder="1" applyAlignment="1" applyProtection="1"/>
    <xf numFmtId="0" fontId="4" fillId="0" borderId="0" xfId="0" applyFont="1" applyAlignment="1">
      <alignment vertical="center"/>
    </xf>
    <xf numFmtId="38" fontId="14" fillId="0" borderId="0" xfId="1" applyFont="1" applyAlignment="1">
      <alignment vertical="center"/>
    </xf>
    <xf numFmtId="0" fontId="14" fillId="0" borderId="0" xfId="0" applyFont="1" applyAlignment="1">
      <alignment vertical="center"/>
    </xf>
    <xf numFmtId="0" fontId="14" fillId="0" borderId="8"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36" xfId="0" applyFont="1" applyFill="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14" fillId="0" borderId="44" xfId="0" applyFont="1" applyFill="1" applyBorder="1" applyAlignment="1">
      <alignment horizontal="center" vertical="center"/>
    </xf>
    <xf numFmtId="0" fontId="14" fillId="0" borderId="44" xfId="0" applyFont="1" applyBorder="1" applyAlignment="1">
      <alignment horizontal="center" vertical="center"/>
    </xf>
    <xf numFmtId="0" fontId="14" fillId="0" borderId="36" xfId="0" applyFont="1" applyBorder="1" applyAlignment="1">
      <alignment horizontal="center" vertical="center"/>
    </xf>
    <xf numFmtId="0" fontId="14" fillId="0" borderId="1" xfId="0" applyFont="1" applyBorder="1" applyAlignment="1">
      <alignment horizontal="center" vertical="center"/>
    </xf>
    <xf numFmtId="0" fontId="14" fillId="0" borderId="8" xfId="0" applyFont="1" applyBorder="1" applyAlignment="1">
      <alignment horizontal="center" vertical="center"/>
    </xf>
    <xf numFmtId="0" fontId="14" fillId="0" borderId="2" xfId="0" applyFont="1" applyBorder="1" applyAlignment="1">
      <alignment horizontal="center" vertical="center"/>
    </xf>
    <xf numFmtId="0" fontId="14" fillId="2" borderId="2" xfId="0" applyFont="1" applyFill="1" applyBorder="1" applyAlignment="1" applyProtection="1">
      <alignment horizontal="center"/>
      <protection locked="0"/>
    </xf>
    <xf numFmtId="0" fontId="14" fillId="0" borderId="2" xfId="0" applyFont="1" applyBorder="1" applyAlignment="1" applyProtection="1"/>
    <xf numFmtId="0" fontId="14" fillId="0" borderId="3" xfId="0" applyFont="1" applyBorder="1" applyAlignment="1" applyProtection="1"/>
    <xf numFmtId="0" fontId="14" fillId="0" borderId="4" xfId="0" applyFont="1" applyBorder="1" applyAlignment="1" applyProtection="1"/>
    <xf numFmtId="0" fontId="14" fillId="2" borderId="2" xfId="0" applyNumberFormat="1" applyFont="1" applyFill="1" applyBorder="1" applyAlignment="1" applyProtection="1">
      <alignment horizontal="center"/>
      <protection locked="0"/>
    </xf>
    <xf numFmtId="0" fontId="14" fillId="2" borderId="3" xfId="0" applyNumberFormat="1" applyFont="1" applyFill="1" applyBorder="1" applyAlignment="1" applyProtection="1">
      <alignment horizontal="center"/>
      <protection locked="0"/>
    </xf>
    <xf numFmtId="0" fontId="14" fillId="2" borderId="4" xfId="0" applyNumberFormat="1" applyFont="1" applyFill="1" applyBorder="1" applyAlignment="1" applyProtection="1">
      <alignment horizontal="center"/>
      <protection locked="0"/>
    </xf>
    <xf numFmtId="0" fontId="14" fillId="2" borderId="5" xfId="0" applyFont="1" applyFill="1" applyBorder="1" applyAlignment="1" applyProtection="1">
      <alignment horizontal="left" vertical="top"/>
      <protection locked="0"/>
    </xf>
    <xf numFmtId="0" fontId="14" fillId="2" borderId="6" xfId="0" applyFont="1" applyFill="1" applyBorder="1" applyAlignment="1" applyProtection="1">
      <alignment horizontal="left" vertical="top"/>
      <protection locked="0"/>
    </xf>
    <xf numFmtId="0" fontId="14" fillId="2" borderId="7" xfId="0" applyFont="1" applyFill="1" applyBorder="1" applyAlignment="1" applyProtection="1">
      <alignment horizontal="left" vertical="top"/>
      <protection locked="0"/>
    </xf>
    <xf numFmtId="0" fontId="14" fillId="2" borderId="11" xfId="0" applyFont="1" applyFill="1" applyBorder="1" applyAlignment="1" applyProtection="1">
      <alignment horizontal="left" vertical="top"/>
      <protection locked="0"/>
    </xf>
    <xf numFmtId="0" fontId="14" fillId="2" borderId="0" xfId="0" applyFont="1" applyFill="1" applyBorder="1" applyAlignment="1" applyProtection="1">
      <alignment horizontal="left" vertical="top"/>
      <protection locked="0"/>
    </xf>
    <xf numFmtId="0" fontId="14" fillId="2" borderId="12" xfId="0" applyFont="1" applyFill="1" applyBorder="1" applyAlignment="1" applyProtection="1">
      <alignment horizontal="left" vertical="top"/>
      <protection locked="0"/>
    </xf>
    <xf numFmtId="0" fontId="14" fillId="2" borderId="8" xfId="0" applyFont="1" applyFill="1" applyBorder="1" applyAlignment="1" applyProtection="1">
      <alignment horizontal="left" vertical="top"/>
      <protection locked="0"/>
    </xf>
    <xf numFmtId="0" fontId="14" fillId="2" borderId="9" xfId="0" applyFont="1" applyFill="1" applyBorder="1" applyAlignment="1" applyProtection="1">
      <alignment horizontal="left" vertical="top"/>
      <protection locked="0"/>
    </xf>
    <xf numFmtId="0" fontId="14" fillId="2" borderId="10" xfId="0" applyFont="1" applyFill="1" applyBorder="1" applyAlignment="1" applyProtection="1">
      <alignment horizontal="left" vertical="top"/>
      <protection locked="0"/>
    </xf>
    <xf numFmtId="0" fontId="14" fillId="2" borderId="5" xfId="0" applyFont="1" applyFill="1" applyBorder="1" applyAlignment="1" applyProtection="1">
      <alignment horizontal="left" vertical="top" wrapText="1"/>
      <protection locked="0"/>
    </xf>
    <xf numFmtId="0" fontId="14" fillId="2" borderId="2" xfId="0" applyFont="1" applyFill="1" applyBorder="1" applyAlignment="1" applyProtection="1">
      <alignment horizontal="center"/>
      <protection locked="0"/>
    </xf>
    <xf numFmtId="0" fontId="14" fillId="2" borderId="3" xfId="0" applyFont="1" applyFill="1" applyBorder="1" applyAlignment="1" applyProtection="1">
      <alignment horizontal="center"/>
      <protection locked="0"/>
    </xf>
    <xf numFmtId="0" fontId="14" fillId="2" borderId="4" xfId="0" applyFont="1" applyFill="1" applyBorder="1" applyAlignment="1" applyProtection="1">
      <alignment horizontal="center"/>
      <protection locked="0"/>
    </xf>
    <xf numFmtId="178" fontId="14" fillId="2" borderId="1" xfId="0" applyNumberFormat="1" applyFont="1" applyFill="1" applyBorder="1" applyAlignment="1" applyProtection="1">
      <protection locked="0"/>
    </xf>
    <xf numFmtId="0" fontId="14" fillId="0" borderId="45" xfId="0" applyFont="1" applyBorder="1" applyAlignment="1" applyProtection="1">
      <alignment horizontal="left"/>
    </xf>
    <xf numFmtId="0" fontId="14" fillId="0" borderId="44" xfId="0" applyFont="1" applyBorder="1" applyAlignment="1" applyProtection="1">
      <alignment horizontal="left"/>
    </xf>
    <xf numFmtId="0" fontId="14" fillId="0" borderId="1" xfId="0" applyFont="1" applyBorder="1" applyAlignment="1" applyProtection="1">
      <alignment horizontal="left"/>
    </xf>
    <xf numFmtId="0" fontId="14" fillId="0" borderId="38" xfId="0" applyFont="1" applyFill="1" applyBorder="1" applyAlignment="1" applyProtection="1">
      <alignment horizontal="center"/>
    </xf>
    <xf numFmtId="0" fontId="14" fillId="0" borderId="39" xfId="0" applyFont="1" applyFill="1" applyBorder="1" applyAlignment="1" applyProtection="1">
      <alignment horizontal="center"/>
    </xf>
    <xf numFmtId="0" fontId="14" fillId="0" borderId="40" xfId="0" applyFont="1" applyFill="1" applyBorder="1" applyAlignment="1" applyProtection="1">
      <alignment horizontal="center"/>
    </xf>
    <xf numFmtId="0" fontId="14" fillId="0" borderId="22" xfId="0" applyFont="1" applyBorder="1" applyAlignment="1" applyProtection="1">
      <alignment horizontal="center"/>
    </xf>
    <xf numFmtId="0" fontId="14" fillId="0" borderId="23" xfId="0" applyFont="1" applyBorder="1" applyAlignment="1" applyProtection="1">
      <alignment horizontal="center"/>
    </xf>
    <xf numFmtId="0" fontId="14" fillId="0" borderId="24" xfId="0" applyFont="1" applyBorder="1" applyAlignment="1" applyProtection="1">
      <alignment horizontal="center"/>
    </xf>
    <xf numFmtId="0" fontId="14" fillId="0" borderId="27" xfId="0" applyFont="1" applyBorder="1" applyAlignment="1" applyProtection="1">
      <alignment horizontal="center"/>
    </xf>
    <xf numFmtId="0" fontId="14" fillId="0" borderId="28" xfId="0" applyFont="1" applyBorder="1" applyAlignment="1" applyProtection="1">
      <alignment horizontal="center"/>
    </xf>
    <xf numFmtId="0" fontId="14" fillId="0" borderId="29" xfId="0" applyFont="1" applyBorder="1" applyAlignment="1" applyProtection="1">
      <alignment horizontal="center"/>
    </xf>
    <xf numFmtId="3" fontId="14" fillId="2" borderId="2" xfId="0" applyNumberFormat="1" applyFont="1" applyFill="1" applyBorder="1" applyAlignment="1" applyProtection="1">
      <alignment horizontal="right"/>
      <protection locked="0"/>
    </xf>
    <xf numFmtId="3" fontId="14" fillId="2" borderId="3" xfId="0" applyNumberFormat="1" applyFont="1" applyFill="1" applyBorder="1" applyAlignment="1" applyProtection="1">
      <alignment horizontal="right"/>
      <protection locked="0"/>
    </xf>
    <xf numFmtId="3" fontId="14" fillId="2" borderId="4" xfId="0" applyNumberFormat="1" applyFont="1" applyFill="1" applyBorder="1" applyAlignment="1" applyProtection="1">
      <alignment horizontal="right"/>
      <protection locked="0"/>
    </xf>
    <xf numFmtId="3" fontId="14" fillId="2" borderId="8" xfId="0" applyNumberFormat="1" applyFont="1" applyFill="1" applyBorder="1" applyAlignment="1" applyProtection="1">
      <alignment horizontal="right"/>
      <protection locked="0"/>
    </xf>
    <xf numFmtId="3" fontId="14" fillId="2" borderId="9" xfId="0" applyNumberFormat="1" applyFont="1" applyFill="1" applyBorder="1" applyAlignment="1" applyProtection="1">
      <alignment horizontal="right"/>
      <protection locked="0"/>
    </xf>
    <xf numFmtId="3" fontId="14" fillId="2" borderId="10" xfId="0" applyNumberFormat="1" applyFont="1" applyFill="1" applyBorder="1" applyAlignment="1" applyProtection="1">
      <alignment horizontal="right"/>
      <protection locked="0"/>
    </xf>
    <xf numFmtId="0" fontId="2" fillId="0" borderId="45" xfId="0" applyFont="1" applyBorder="1" applyAlignment="1" applyProtection="1">
      <alignment horizontal="center" vertical="center" textRotation="255" wrapText="1"/>
    </xf>
    <xf numFmtId="0" fontId="2" fillId="0" borderId="36" xfId="0" applyFont="1" applyBorder="1" applyAlignment="1" applyProtection="1">
      <alignment horizontal="center" vertical="center" textRotation="255" wrapText="1"/>
    </xf>
    <xf numFmtId="0" fontId="2" fillId="0" borderId="44" xfId="0" applyFont="1" applyBorder="1" applyAlignment="1" applyProtection="1">
      <alignment horizontal="center" vertical="center" textRotation="255" wrapText="1"/>
    </xf>
    <xf numFmtId="181" fontId="14" fillId="2" borderId="2" xfId="0" applyNumberFormat="1" applyFont="1" applyFill="1" applyBorder="1" applyAlignment="1" applyProtection="1">
      <alignment horizontal="right"/>
      <protection locked="0"/>
    </xf>
    <xf numFmtId="181" fontId="14" fillId="2" borderId="3" xfId="0" applyNumberFormat="1" applyFont="1" applyFill="1" applyBorder="1" applyAlignment="1" applyProtection="1">
      <alignment horizontal="right"/>
      <protection locked="0"/>
    </xf>
    <xf numFmtId="181" fontId="14" fillId="2" borderId="4" xfId="0" applyNumberFormat="1" applyFont="1" applyFill="1" applyBorder="1" applyAlignment="1" applyProtection="1">
      <alignment horizontal="right"/>
      <protection locked="0"/>
    </xf>
    <xf numFmtId="0" fontId="14" fillId="0" borderId="5" xfId="0" applyFont="1" applyBorder="1" applyAlignment="1" applyProtection="1">
      <alignment horizontal="left" shrinkToFit="1"/>
    </xf>
    <xf numFmtId="0" fontId="14" fillId="0" borderId="6" xfId="0" applyFont="1" applyBorder="1" applyAlignment="1" applyProtection="1">
      <alignment horizontal="left" shrinkToFit="1"/>
    </xf>
    <xf numFmtId="0" fontId="14" fillId="0" borderId="7" xfId="0" applyFont="1" applyBorder="1" applyAlignment="1" applyProtection="1">
      <alignment horizontal="left" shrinkToFit="1"/>
    </xf>
    <xf numFmtId="0" fontId="14" fillId="0" borderId="45" xfId="0" applyFont="1" applyBorder="1" applyAlignment="1" applyProtection="1">
      <alignment horizontal="center" vertical="center" textRotation="255"/>
    </xf>
    <xf numFmtId="0" fontId="14" fillId="0" borderId="44" xfId="0" applyFont="1" applyBorder="1" applyAlignment="1" applyProtection="1">
      <alignment horizontal="center" vertical="center" textRotation="255"/>
    </xf>
    <xf numFmtId="0" fontId="14" fillId="0" borderId="2" xfId="0" applyFont="1" applyBorder="1" applyAlignment="1" applyProtection="1">
      <alignment horizontal="left" shrinkToFit="1"/>
    </xf>
    <xf numFmtId="0" fontId="14" fillId="0" borderId="3" xfId="0" applyFont="1" applyBorder="1" applyAlignment="1" applyProtection="1">
      <alignment horizontal="left" shrinkToFit="1"/>
    </xf>
    <xf numFmtId="0" fontId="14" fillId="0" borderId="4" xfId="0" applyFont="1" applyBorder="1" applyAlignment="1" applyProtection="1">
      <alignment horizontal="left" shrinkToFit="1"/>
    </xf>
    <xf numFmtId="0" fontId="14" fillId="0" borderId="46" xfId="0" applyFont="1" applyBorder="1" applyAlignment="1" applyProtection="1">
      <alignment horizontal="center"/>
    </xf>
    <xf numFmtId="0" fontId="14" fillId="0" borderId="47" xfId="0" applyFont="1" applyBorder="1" applyAlignment="1" applyProtection="1">
      <alignment horizontal="center"/>
    </xf>
    <xf numFmtId="0" fontId="14" fillId="0" borderId="48" xfId="0" applyFont="1" applyBorder="1" applyAlignment="1" applyProtection="1">
      <alignment horizontal="center"/>
    </xf>
    <xf numFmtId="0" fontId="17" fillId="0" borderId="36" xfId="0" applyFont="1" applyFill="1" applyBorder="1" applyAlignment="1" applyProtection="1">
      <alignment horizontal="center" vertical="center" textRotation="255"/>
    </xf>
    <xf numFmtId="0" fontId="14" fillId="0" borderId="36" xfId="0" applyFont="1" applyFill="1" applyBorder="1" applyAlignment="1" applyProtection="1">
      <alignment horizontal="center" vertical="center" textRotation="255"/>
    </xf>
    <xf numFmtId="0" fontId="14" fillId="0" borderId="44" xfId="0" applyFont="1" applyFill="1" applyBorder="1" applyAlignment="1" applyProtection="1">
      <alignment horizontal="center" vertical="center" textRotation="255"/>
    </xf>
    <xf numFmtId="3" fontId="14" fillId="0" borderId="2" xfId="0" applyNumberFormat="1" applyFont="1" applyFill="1" applyBorder="1" applyAlignment="1" applyProtection="1">
      <alignment horizontal="right"/>
    </xf>
    <xf numFmtId="3" fontId="14" fillId="0" borderId="3" xfId="0" applyNumberFormat="1" applyFont="1" applyFill="1" applyBorder="1" applyAlignment="1" applyProtection="1">
      <alignment horizontal="right"/>
    </xf>
    <xf numFmtId="3" fontId="14" fillId="0" borderId="4" xfId="0" applyNumberFormat="1" applyFont="1" applyFill="1" applyBorder="1" applyAlignment="1" applyProtection="1">
      <alignment horizontal="right"/>
    </xf>
    <xf numFmtId="0" fontId="17" fillId="0" borderId="5" xfId="0" applyFont="1" applyFill="1" applyBorder="1" applyAlignment="1" applyProtection="1">
      <alignment shrinkToFit="1"/>
    </xf>
    <xf numFmtId="0" fontId="17" fillId="0" borderId="6" xfId="0" applyFont="1" applyFill="1" applyBorder="1" applyAlignment="1" applyProtection="1">
      <alignment shrinkToFit="1"/>
    </xf>
    <xf numFmtId="0" fontId="17" fillId="0" borderId="7" xfId="0" applyFont="1" applyFill="1" applyBorder="1" applyAlignment="1" applyProtection="1">
      <alignment shrinkToFit="1"/>
    </xf>
    <xf numFmtId="0" fontId="14" fillId="0" borderId="2" xfId="0" applyFont="1" applyFill="1" applyBorder="1" applyAlignment="1" applyProtection="1">
      <alignment shrinkToFit="1"/>
    </xf>
    <xf numFmtId="0" fontId="14" fillId="0" borderId="3" xfId="0" applyFont="1" applyFill="1" applyBorder="1" applyAlignment="1" applyProtection="1">
      <alignment shrinkToFit="1"/>
    </xf>
    <xf numFmtId="0" fontId="14" fillId="0" borderId="4" xfId="0" applyFont="1" applyFill="1" applyBorder="1" applyAlignment="1" applyProtection="1">
      <alignment shrinkToFit="1"/>
    </xf>
    <xf numFmtId="3" fontId="14" fillId="0" borderId="1" xfId="0" applyNumberFormat="1" applyFont="1" applyFill="1" applyBorder="1" applyAlignment="1" applyProtection="1">
      <alignment horizontal="right"/>
    </xf>
    <xf numFmtId="3" fontId="14" fillId="2" borderId="1" xfId="0" applyNumberFormat="1" applyFont="1" applyFill="1" applyBorder="1" applyAlignment="1" applyProtection="1">
      <alignment horizontal="right"/>
      <protection locked="0"/>
    </xf>
    <xf numFmtId="178" fontId="14" fillId="0" borderId="1" xfId="0" applyNumberFormat="1" applyFont="1" applyFill="1" applyBorder="1" applyAlignment="1" applyProtection="1">
      <alignment horizontal="right"/>
    </xf>
    <xf numFmtId="0" fontId="14" fillId="0" borderId="0" xfId="0" applyFont="1" applyBorder="1" applyAlignment="1" applyProtection="1">
      <alignment horizontal="left" shrinkToFit="1"/>
    </xf>
    <xf numFmtId="0" fontId="14" fillId="0" borderId="36" xfId="0" applyFont="1" applyBorder="1" applyAlignment="1" applyProtection="1">
      <alignment horizontal="center" vertical="center" textRotation="255"/>
    </xf>
    <xf numFmtId="0" fontId="19" fillId="0" borderId="2" xfId="0" applyFont="1" applyBorder="1" applyAlignment="1" applyProtection="1">
      <alignment shrinkToFit="1"/>
    </xf>
    <xf numFmtId="0" fontId="19" fillId="0" borderId="3" xfId="0" applyFont="1" applyBorder="1" applyAlignment="1" applyProtection="1">
      <alignment shrinkToFit="1"/>
    </xf>
    <xf numFmtId="0" fontId="19" fillId="0" borderId="4" xfId="0" applyFont="1" applyBorder="1" applyAlignment="1" applyProtection="1">
      <alignment shrinkToFit="1"/>
    </xf>
    <xf numFmtId="0" fontId="14" fillId="0" borderId="2" xfId="0" applyFont="1" applyFill="1" applyBorder="1" applyAlignment="1" applyProtection="1">
      <alignment horizontal="left" shrinkToFit="1"/>
    </xf>
    <xf numFmtId="0" fontId="14" fillId="0" borderId="3" xfId="0" applyFont="1" applyFill="1" applyBorder="1" applyAlignment="1" applyProtection="1">
      <alignment horizontal="left" shrinkToFit="1"/>
    </xf>
    <xf numFmtId="0" fontId="14" fillId="0" borderId="4" xfId="0" applyFont="1" applyFill="1" applyBorder="1" applyAlignment="1" applyProtection="1">
      <alignment horizontal="left" shrinkToFit="1"/>
    </xf>
    <xf numFmtId="0" fontId="14" fillId="0" borderId="2" xfId="0" applyFont="1" applyBorder="1" applyAlignment="1" applyProtection="1">
      <alignment shrinkToFit="1"/>
    </xf>
    <xf numFmtId="0" fontId="14" fillId="0" borderId="3" xfId="0" applyFont="1" applyBorder="1" applyAlignment="1" applyProtection="1">
      <alignment shrinkToFit="1"/>
    </xf>
    <xf numFmtId="0" fontId="14" fillId="0" borderId="4" xfId="0" applyFont="1" applyBorder="1" applyAlignment="1" applyProtection="1">
      <alignment shrinkToFit="1"/>
    </xf>
    <xf numFmtId="0" fontId="16" fillId="0" borderId="2" xfId="0" applyFont="1" applyBorder="1" applyAlignment="1" applyProtection="1">
      <alignment shrinkToFit="1"/>
    </xf>
    <xf numFmtId="0" fontId="16" fillId="0" borderId="3" xfId="0" applyFont="1" applyBorder="1" applyAlignment="1" applyProtection="1">
      <alignment shrinkToFit="1"/>
    </xf>
    <xf numFmtId="0" fontId="16" fillId="0" borderId="4" xfId="0" applyFont="1" applyBorder="1" applyAlignment="1" applyProtection="1">
      <alignment shrinkToFit="1"/>
    </xf>
    <xf numFmtId="0" fontId="16" fillId="0" borderId="5" xfId="0" applyFont="1" applyBorder="1" applyAlignment="1" applyProtection="1">
      <alignment horizontal="left" shrinkToFit="1"/>
    </xf>
    <xf numFmtId="0" fontId="16" fillId="0" borderId="6" xfId="0" applyFont="1" applyBorder="1" applyAlignment="1" applyProtection="1">
      <alignment horizontal="left" shrinkToFit="1"/>
    </xf>
    <xf numFmtId="0" fontId="16" fillId="0" borderId="7" xfId="0" applyFont="1" applyBorder="1" applyAlignment="1" applyProtection="1">
      <alignment horizontal="left" shrinkToFit="1"/>
    </xf>
    <xf numFmtId="0" fontId="14" fillId="0" borderId="2" xfId="0" applyFont="1" applyBorder="1" applyAlignment="1" applyProtection="1"/>
    <xf numFmtId="0" fontId="14" fillId="0" borderId="3" xfId="0" applyFont="1" applyBorder="1" applyAlignment="1" applyProtection="1"/>
    <xf numFmtId="0" fontId="14" fillId="0" borderId="4" xfId="0" applyFont="1" applyBorder="1" applyAlignment="1" applyProtection="1"/>
    <xf numFmtId="0" fontId="14" fillId="0" borderId="2" xfId="0" applyFont="1" applyBorder="1" applyAlignment="1" applyProtection="1">
      <alignment horizontal="center"/>
    </xf>
    <xf numFmtId="0" fontId="14" fillId="0" borderId="3" xfId="0" applyFont="1" applyBorder="1" applyAlignment="1" applyProtection="1">
      <alignment horizontal="center"/>
    </xf>
    <xf numFmtId="0" fontId="14" fillId="0" borderId="4" xfId="0" applyFont="1" applyBorder="1" applyAlignment="1" applyProtection="1">
      <alignment horizontal="center"/>
    </xf>
    <xf numFmtId="38" fontId="14" fillId="0" borderId="3" xfId="1" applyFont="1" applyBorder="1" applyAlignment="1" applyProtection="1">
      <alignment horizontal="center" shrinkToFit="1"/>
    </xf>
    <xf numFmtId="38" fontId="14" fillId="0" borderId="4" xfId="1" applyFont="1" applyBorder="1" applyAlignment="1" applyProtection="1">
      <alignment horizontal="center" shrinkToFit="1"/>
    </xf>
    <xf numFmtId="0" fontId="14" fillId="0" borderId="20" xfId="0" applyFont="1" applyBorder="1" applyAlignment="1" applyProtection="1">
      <alignment horizontal="center"/>
    </xf>
    <xf numFmtId="0" fontId="17" fillId="0" borderId="3" xfId="0" applyFont="1" applyBorder="1" applyAlignment="1" applyProtection="1">
      <alignment shrinkToFit="1"/>
    </xf>
    <xf numFmtId="0" fontId="17" fillId="0" borderId="20" xfId="0" applyFont="1" applyBorder="1" applyAlignment="1" applyProtection="1">
      <alignment shrinkToFit="1"/>
    </xf>
    <xf numFmtId="182" fontId="14" fillId="0" borderId="118" xfId="0" applyNumberFormat="1" applyFont="1" applyFill="1" applyBorder="1" applyAlignment="1" applyProtection="1">
      <alignment shrinkToFit="1"/>
    </xf>
    <xf numFmtId="182" fontId="14" fillId="0" borderId="1" xfId="0" applyNumberFormat="1" applyFont="1" applyFill="1" applyBorder="1" applyAlignment="1" applyProtection="1">
      <alignment shrinkToFit="1"/>
    </xf>
    <xf numFmtId="182" fontId="14" fillId="0" borderId="119" xfId="0" applyNumberFormat="1" applyFont="1" applyFill="1" applyBorder="1" applyAlignment="1" applyProtection="1">
      <alignment shrinkToFit="1"/>
    </xf>
    <xf numFmtId="38" fontId="14" fillId="2" borderId="3" xfId="1" applyFont="1" applyFill="1" applyBorder="1" applyAlignment="1" applyProtection="1">
      <alignment horizontal="right"/>
      <protection locked="0"/>
    </xf>
    <xf numFmtId="38" fontId="14" fillId="2" borderId="4" xfId="1" applyFont="1" applyFill="1" applyBorder="1" applyAlignment="1" applyProtection="1">
      <alignment horizontal="right"/>
      <protection locked="0"/>
    </xf>
    <xf numFmtId="3" fontId="14" fillId="2" borderId="2" xfId="0" applyNumberFormat="1" applyFont="1" applyFill="1" applyBorder="1" applyAlignment="1" applyProtection="1">
      <alignment horizontal="right" vertical="center" shrinkToFit="1"/>
      <protection locked="0"/>
    </xf>
    <xf numFmtId="3" fontId="14" fillId="2" borderId="3" xfId="0" applyNumberFormat="1" applyFont="1" applyFill="1" applyBorder="1" applyAlignment="1" applyProtection="1">
      <alignment horizontal="right" vertical="center" shrinkToFit="1"/>
      <protection locked="0"/>
    </xf>
    <xf numFmtId="3" fontId="14" fillId="2" borderId="18" xfId="0" applyNumberFormat="1" applyFont="1" applyFill="1" applyBorder="1" applyAlignment="1" applyProtection="1">
      <alignment horizontal="right" vertical="center" shrinkToFit="1"/>
      <protection locked="0"/>
    </xf>
    <xf numFmtId="0" fontId="17" fillId="0" borderId="20" xfId="0" applyFont="1" applyBorder="1" applyAlignment="1" applyProtection="1">
      <alignment horizontal="left" shrinkToFit="1"/>
    </xf>
    <xf numFmtId="0" fontId="17" fillId="0" borderId="3" xfId="0" applyFont="1" applyBorder="1" applyAlignment="1" applyProtection="1">
      <alignment horizontal="left" shrinkToFit="1"/>
    </xf>
    <xf numFmtId="38" fontId="14" fillId="0" borderId="2" xfId="1" applyFont="1" applyBorder="1" applyAlignment="1" applyProtection="1">
      <alignment horizontal="center"/>
    </xf>
    <xf numFmtId="38" fontId="14" fillId="0" borderId="3" xfId="1" applyFont="1" applyBorder="1" applyAlignment="1" applyProtection="1">
      <alignment horizontal="center"/>
    </xf>
    <xf numFmtId="38" fontId="14" fillId="0" borderId="18" xfId="1" applyFont="1" applyBorder="1" applyAlignment="1" applyProtection="1">
      <alignment horizontal="center"/>
    </xf>
    <xf numFmtId="0" fontId="14" fillId="0" borderId="115" xfId="0" applyFont="1" applyBorder="1" applyAlignment="1" applyProtection="1">
      <alignment horizontal="center"/>
    </xf>
    <xf numFmtId="0" fontId="14" fillId="0" borderId="116" xfId="0" applyFont="1" applyBorder="1" applyAlignment="1" applyProtection="1">
      <alignment horizontal="center"/>
    </xf>
    <xf numFmtId="0" fontId="14" fillId="0" borderId="117" xfId="0" applyFont="1" applyBorder="1" applyAlignment="1" applyProtection="1">
      <alignment horizontal="center"/>
    </xf>
    <xf numFmtId="3" fontId="14" fillId="2" borderId="37" xfId="0" applyNumberFormat="1" applyFont="1" applyFill="1" applyBorder="1" applyAlignment="1" applyProtection="1">
      <alignment horizontal="right" vertical="center" shrinkToFit="1"/>
      <protection locked="0"/>
    </xf>
    <xf numFmtId="3" fontId="14" fillId="2" borderId="15" xfId="0" applyNumberFormat="1" applyFont="1" applyFill="1" applyBorder="1" applyAlignment="1" applyProtection="1">
      <alignment horizontal="right" vertical="center" shrinkToFit="1"/>
      <protection locked="0"/>
    </xf>
    <xf numFmtId="3" fontId="14" fillId="2" borderId="16" xfId="0" applyNumberFormat="1" applyFont="1" applyFill="1" applyBorder="1" applyAlignment="1" applyProtection="1">
      <alignment horizontal="right" vertical="center" shrinkToFit="1"/>
      <protection locked="0"/>
    </xf>
    <xf numFmtId="3" fontId="14" fillId="0" borderId="105" xfId="0" applyNumberFormat="1" applyFont="1" applyFill="1" applyBorder="1" applyAlignment="1" applyProtection="1">
      <alignment horizontal="right" vertical="center" shrinkToFit="1"/>
    </xf>
    <xf numFmtId="3" fontId="14" fillId="0" borderId="104" xfId="0" applyNumberFormat="1" applyFont="1" applyFill="1" applyBorder="1" applyAlignment="1" applyProtection="1">
      <alignment horizontal="right" vertical="center" shrinkToFit="1"/>
    </xf>
    <xf numFmtId="3" fontId="14" fillId="0" borderId="79" xfId="0" applyNumberFormat="1" applyFont="1" applyFill="1" applyBorder="1" applyAlignment="1" applyProtection="1">
      <alignment horizontal="right" vertical="center" shrinkToFit="1"/>
    </xf>
    <xf numFmtId="182" fontId="14" fillId="0" borderId="120" xfId="0" applyNumberFormat="1" applyFont="1" applyFill="1" applyBorder="1" applyAlignment="1" applyProtection="1">
      <alignment shrinkToFit="1"/>
    </xf>
    <xf numFmtId="182" fontId="14" fillId="0" borderId="121" xfId="0" applyNumberFormat="1" applyFont="1" applyFill="1" applyBorder="1" applyAlignment="1" applyProtection="1">
      <alignment shrinkToFit="1"/>
    </xf>
    <xf numFmtId="182" fontId="14" fillId="0" borderId="122" xfId="0" applyNumberFormat="1" applyFont="1" applyFill="1" applyBorder="1" applyAlignment="1" applyProtection="1">
      <alignment shrinkToFit="1"/>
    </xf>
    <xf numFmtId="3" fontId="14" fillId="2" borderId="5" xfId="0" applyNumberFormat="1" applyFont="1" applyFill="1" applyBorder="1" applyAlignment="1" applyProtection="1">
      <alignment horizontal="right" vertical="center" shrinkToFit="1"/>
      <protection locked="0"/>
    </xf>
    <xf numFmtId="3" fontId="14" fillId="2" borderId="6" xfId="0" applyNumberFormat="1" applyFont="1" applyFill="1" applyBorder="1" applyAlignment="1" applyProtection="1">
      <alignment horizontal="right" vertical="center" shrinkToFit="1"/>
      <protection locked="0"/>
    </xf>
    <xf numFmtId="3" fontId="14" fillId="2" borderId="74" xfId="0" applyNumberFormat="1" applyFont="1" applyFill="1" applyBorder="1" applyAlignment="1" applyProtection="1">
      <alignment horizontal="right" vertical="center" shrinkToFit="1"/>
      <protection locked="0"/>
    </xf>
    <xf numFmtId="0" fontId="14" fillId="0" borderId="13" xfId="0" applyFont="1" applyBorder="1" applyAlignment="1" applyProtection="1">
      <alignment horizontal="center"/>
    </xf>
    <xf numFmtId="3" fontId="14" fillId="0" borderId="8" xfId="0" applyNumberFormat="1" applyFont="1" applyFill="1" applyBorder="1" applyAlignment="1" applyProtection="1">
      <alignment horizontal="right" vertical="center" shrinkToFit="1"/>
    </xf>
    <xf numFmtId="3" fontId="14" fillId="0" borderId="9" xfId="0" applyNumberFormat="1" applyFont="1" applyFill="1" applyBorder="1" applyAlignment="1" applyProtection="1">
      <alignment horizontal="right" vertical="center" shrinkToFit="1"/>
    </xf>
    <xf numFmtId="3" fontId="14" fillId="0" borderId="31" xfId="0" applyNumberFormat="1" applyFont="1" applyFill="1" applyBorder="1" applyAlignment="1" applyProtection="1">
      <alignment horizontal="right" vertical="center" shrinkToFit="1"/>
    </xf>
    <xf numFmtId="38" fontId="16" fillId="0" borderId="1" xfId="1" applyFont="1" applyBorder="1" applyAlignment="1" applyProtection="1">
      <alignment horizontal="right"/>
    </xf>
    <xf numFmtId="38" fontId="16" fillId="2" borderId="1" xfId="1" applyFont="1" applyFill="1" applyBorder="1" applyAlignment="1" applyProtection="1">
      <protection locked="0"/>
    </xf>
    <xf numFmtId="38" fontId="16" fillId="2" borderId="1" xfId="1" applyFont="1" applyFill="1" applyBorder="1" applyAlignment="1" applyProtection="1">
      <alignment horizontal="right"/>
      <protection locked="0"/>
    </xf>
    <xf numFmtId="38" fontId="14" fillId="0" borderId="8" xfId="1" applyFont="1" applyBorder="1" applyAlignment="1" applyProtection="1">
      <alignment horizontal="center"/>
    </xf>
    <xf numFmtId="38" fontId="14" fillId="0" borderId="9" xfId="1" applyFont="1" applyBorder="1" applyAlignment="1" applyProtection="1">
      <alignment horizontal="center"/>
    </xf>
    <xf numFmtId="38" fontId="14" fillId="0" borderId="10" xfId="1" applyFont="1" applyBorder="1" applyAlignment="1" applyProtection="1">
      <alignment horizontal="center"/>
    </xf>
    <xf numFmtId="38" fontId="14" fillId="0" borderId="4" xfId="1" applyFont="1" applyBorder="1" applyAlignment="1" applyProtection="1">
      <alignment horizontal="center"/>
    </xf>
    <xf numFmtId="38" fontId="16" fillId="0" borderId="1" xfId="1" applyFont="1" applyBorder="1" applyAlignment="1" applyProtection="1"/>
    <xf numFmtId="0" fontId="14" fillId="0" borderId="25" xfId="0" applyFont="1" applyBorder="1" applyAlignment="1" applyProtection="1">
      <alignment horizontal="center"/>
    </xf>
    <xf numFmtId="0" fontId="14" fillId="0" borderId="26" xfId="0" applyFont="1" applyBorder="1" applyAlignment="1" applyProtection="1">
      <alignment horizontal="center"/>
    </xf>
    <xf numFmtId="3" fontId="14" fillId="2" borderId="35" xfId="0" applyNumberFormat="1" applyFont="1" applyFill="1" applyBorder="1" applyAlignment="1" applyProtection="1">
      <alignment horizontal="right" vertical="center" shrinkToFit="1"/>
      <protection locked="0"/>
    </xf>
    <xf numFmtId="3" fontId="14" fillId="2" borderId="21" xfId="0" applyNumberFormat="1" applyFont="1" applyFill="1" applyBorder="1" applyAlignment="1" applyProtection="1">
      <alignment horizontal="right" vertical="center" shrinkToFit="1"/>
      <protection locked="0"/>
    </xf>
    <xf numFmtId="3" fontId="14" fillId="2" borderId="34" xfId="0" applyNumberFormat="1" applyFont="1" applyFill="1" applyBorder="1" applyAlignment="1" applyProtection="1">
      <alignment horizontal="right" vertical="center" shrinkToFit="1"/>
      <protection locked="0"/>
    </xf>
    <xf numFmtId="0" fontId="14" fillId="0" borderId="14" xfId="0" applyFont="1" applyBorder="1" applyAlignment="1" applyProtection="1">
      <alignment horizontal="left" shrinkToFit="1"/>
    </xf>
    <xf numFmtId="0" fontId="14" fillId="0" borderId="15" xfId="0" applyFont="1" applyBorder="1" applyAlignment="1" applyProtection="1">
      <alignment horizontal="left" shrinkToFit="1"/>
    </xf>
    <xf numFmtId="0" fontId="14" fillId="0" borderId="66" xfId="0" applyFont="1" applyBorder="1" applyAlignment="1" applyProtection="1">
      <alignment horizontal="left" shrinkToFit="1"/>
    </xf>
    <xf numFmtId="0" fontId="16" fillId="0" borderId="3" xfId="0" applyFont="1" applyBorder="1" applyAlignment="1" applyProtection="1">
      <alignment horizontal="center"/>
    </xf>
    <xf numFmtId="0" fontId="16" fillId="0" borderId="4" xfId="0" applyFont="1" applyBorder="1" applyAlignment="1" applyProtection="1">
      <alignment horizontal="center"/>
    </xf>
    <xf numFmtId="176" fontId="14" fillId="2" borderId="8" xfId="0" applyNumberFormat="1" applyFont="1" applyFill="1" applyBorder="1" applyAlignment="1" applyProtection="1">
      <protection locked="0"/>
    </xf>
    <xf numFmtId="176" fontId="14" fillId="2" borderId="9" xfId="0" applyNumberFormat="1" applyFont="1" applyFill="1" applyBorder="1" applyAlignment="1" applyProtection="1">
      <protection locked="0"/>
    </xf>
    <xf numFmtId="176" fontId="14" fillId="2" borderId="10" xfId="0" applyNumberFormat="1" applyFont="1" applyFill="1" applyBorder="1" applyAlignment="1" applyProtection="1">
      <protection locked="0"/>
    </xf>
    <xf numFmtId="0" fontId="16" fillId="0" borderId="2" xfId="0" applyFont="1" applyBorder="1" applyAlignment="1" applyProtection="1">
      <alignment horizontal="center"/>
    </xf>
    <xf numFmtId="176" fontId="14" fillId="2" borderId="8" xfId="1" applyNumberFormat="1" applyFont="1" applyFill="1" applyBorder="1" applyAlignment="1" applyProtection="1">
      <protection locked="0"/>
    </xf>
    <xf numFmtId="176" fontId="14" fillId="2" borderId="9" xfId="1" applyNumberFormat="1" applyFont="1" applyFill="1" applyBorder="1" applyAlignment="1" applyProtection="1">
      <protection locked="0"/>
    </xf>
    <xf numFmtId="176" fontId="14" fillId="2" borderId="10" xfId="1" applyNumberFormat="1" applyFont="1" applyFill="1" applyBorder="1" applyAlignment="1" applyProtection="1">
      <protection locked="0"/>
    </xf>
    <xf numFmtId="0" fontId="14" fillId="0" borderId="30" xfId="0" applyFont="1" applyBorder="1" applyAlignment="1" applyProtection="1">
      <alignment horizontal="left"/>
    </xf>
    <xf numFmtId="0" fontId="14" fillId="0" borderId="21" xfId="0" applyFont="1" applyBorder="1" applyAlignment="1" applyProtection="1">
      <alignment horizontal="left"/>
    </xf>
    <xf numFmtId="0" fontId="14" fillId="0" borderId="62" xfId="0" applyFont="1" applyBorder="1" applyAlignment="1" applyProtection="1">
      <alignment horizontal="left"/>
    </xf>
    <xf numFmtId="176" fontId="14" fillId="2" borderId="42" xfId="0" applyNumberFormat="1" applyFont="1" applyFill="1" applyBorder="1" applyAlignment="1" applyProtection="1">
      <alignment horizontal="right" vertical="center" shrinkToFit="1"/>
      <protection locked="0"/>
    </xf>
    <xf numFmtId="176" fontId="14" fillId="2" borderId="43" xfId="0" applyNumberFormat="1" applyFont="1" applyFill="1" applyBorder="1" applyAlignment="1" applyProtection="1">
      <alignment horizontal="right" vertical="center" shrinkToFit="1"/>
      <protection locked="0"/>
    </xf>
    <xf numFmtId="38" fontId="16" fillId="0" borderId="2" xfId="1" applyFont="1" applyBorder="1" applyAlignment="1" applyProtection="1">
      <alignment horizontal="right"/>
    </xf>
    <xf numFmtId="38" fontId="16" fillId="0" borderId="3" xfId="1" applyFont="1" applyBorder="1" applyAlignment="1" applyProtection="1">
      <alignment horizontal="right"/>
    </xf>
    <xf numFmtId="38" fontId="16" fillId="0" borderId="4" xfId="1" applyFont="1" applyBorder="1" applyAlignment="1" applyProtection="1">
      <alignment horizontal="right"/>
    </xf>
    <xf numFmtId="38" fontId="16" fillId="0" borderId="45" xfId="1" applyFont="1" applyBorder="1" applyAlignment="1" applyProtection="1">
      <alignment horizontal="right"/>
    </xf>
    <xf numFmtId="38" fontId="16" fillId="2" borderId="2" xfId="1" applyFont="1" applyFill="1" applyBorder="1" applyAlignment="1" applyProtection="1">
      <alignment horizontal="right"/>
      <protection locked="0"/>
    </xf>
    <xf numFmtId="38" fontId="16" fillId="2" borderId="3" xfId="1" applyFont="1" applyFill="1" applyBorder="1" applyAlignment="1" applyProtection="1">
      <alignment horizontal="right"/>
      <protection locked="0"/>
    </xf>
    <xf numFmtId="38" fontId="16" fillId="2" borderId="4" xfId="1" applyFont="1" applyFill="1" applyBorder="1" applyAlignment="1" applyProtection="1">
      <alignment horizontal="right"/>
      <protection locked="0"/>
    </xf>
    <xf numFmtId="38" fontId="16" fillId="2" borderId="45" xfId="1" applyFont="1" applyFill="1" applyBorder="1" applyAlignment="1" applyProtection="1">
      <alignment horizontal="right"/>
      <protection locked="0"/>
    </xf>
    <xf numFmtId="38" fontId="14" fillId="0" borderId="22" xfId="1" applyFont="1" applyBorder="1" applyAlignment="1" applyProtection="1">
      <alignment horizontal="center"/>
    </xf>
    <xf numFmtId="38" fontId="14" fillId="0" borderId="23" xfId="1" applyFont="1" applyBorder="1" applyAlignment="1" applyProtection="1">
      <alignment horizontal="center"/>
    </xf>
    <xf numFmtId="38" fontId="14" fillId="0" borderId="24" xfId="1" applyFont="1" applyBorder="1" applyAlignment="1" applyProtection="1">
      <alignment horizontal="center"/>
    </xf>
    <xf numFmtId="38" fontId="14" fillId="0" borderId="25" xfId="1" applyFont="1" applyBorder="1" applyAlignment="1" applyProtection="1">
      <alignment horizontal="center"/>
    </xf>
    <xf numFmtId="38" fontId="14" fillId="0" borderId="13" xfId="1" applyFont="1" applyBorder="1" applyAlignment="1" applyProtection="1">
      <alignment horizontal="center"/>
    </xf>
    <xf numFmtId="38" fontId="14" fillId="0" borderId="26" xfId="1" applyFont="1" applyBorder="1" applyAlignment="1" applyProtection="1">
      <alignment horizontal="center"/>
    </xf>
    <xf numFmtId="38" fontId="14" fillId="0" borderId="27" xfId="1" applyFont="1" applyBorder="1" applyAlignment="1" applyProtection="1">
      <alignment horizontal="center"/>
    </xf>
    <xf numFmtId="38" fontId="14" fillId="0" borderId="28" xfId="1" applyFont="1" applyBorder="1" applyAlignment="1" applyProtection="1">
      <alignment horizontal="center"/>
    </xf>
    <xf numFmtId="38" fontId="14" fillId="0" borderId="29" xfId="1" applyFont="1" applyBorder="1" applyAlignment="1" applyProtection="1">
      <alignment horizontal="center"/>
    </xf>
    <xf numFmtId="0" fontId="0" fillId="0" borderId="49" xfId="0" applyBorder="1" applyAlignment="1" applyProtection="1">
      <alignment horizontal="left"/>
    </xf>
    <xf numFmtId="0" fontId="0" fillId="0" borderId="50" xfId="0" applyBorder="1" applyAlignment="1" applyProtection="1">
      <alignment horizontal="left"/>
    </xf>
    <xf numFmtId="0" fontId="8" fillId="0" borderId="0" xfId="12" applyFont="1" applyAlignment="1" applyProtection="1">
      <alignment horizontal="center" vertical="center"/>
    </xf>
    <xf numFmtId="177" fontId="8" fillId="0" borderId="0" xfId="12" applyNumberFormat="1" applyFont="1" applyAlignment="1" applyProtection="1">
      <alignment horizontal="center" vertical="center"/>
    </xf>
    <xf numFmtId="0" fontId="8" fillId="0" borderId="63" xfId="12" applyFont="1" applyBorder="1" applyAlignment="1" applyProtection="1">
      <alignment horizontal="center" vertical="center"/>
    </xf>
    <xf numFmtId="0" fontId="8" fillId="0" borderId="69" xfId="12" applyFont="1" applyBorder="1" applyAlignment="1" applyProtection="1">
      <alignment horizontal="center" vertical="center"/>
    </xf>
    <xf numFmtId="0" fontId="8" fillId="0" borderId="77" xfId="12" applyFont="1" applyBorder="1" applyAlignment="1" applyProtection="1">
      <alignment horizontal="center" vertical="center"/>
    </xf>
    <xf numFmtId="0" fontId="8" fillId="0" borderId="64" xfId="12" applyFont="1" applyFill="1" applyBorder="1" applyAlignment="1" applyProtection="1">
      <alignment horizontal="center" vertical="center"/>
    </xf>
    <xf numFmtId="0" fontId="8" fillId="0" borderId="65" xfId="12" applyFont="1" applyFill="1" applyBorder="1" applyAlignment="1" applyProtection="1">
      <alignment horizontal="center" vertical="center"/>
    </xf>
    <xf numFmtId="0" fontId="11" fillId="0" borderId="70" xfId="12" applyFont="1" applyFill="1" applyBorder="1" applyAlignment="1" applyProtection="1">
      <alignment horizontal="left" vertical="center"/>
    </xf>
    <xf numFmtId="0" fontId="11" fillId="0" borderId="57" xfId="12" applyFont="1" applyFill="1" applyBorder="1" applyAlignment="1" applyProtection="1">
      <alignment horizontal="left" vertical="center"/>
    </xf>
    <xf numFmtId="0" fontId="11" fillId="0" borderId="19" xfId="12" applyFont="1" applyFill="1" applyBorder="1" applyAlignment="1" applyProtection="1">
      <alignment horizontal="left" vertical="center" wrapText="1"/>
    </xf>
    <xf numFmtId="0" fontId="11" fillId="0" borderId="74" xfId="12" applyFont="1" applyFill="1" applyBorder="1" applyAlignment="1" applyProtection="1">
      <alignment horizontal="left" vertical="center" wrapText="1"/>
    </xf>
    <xf numFmtId="0" fontId="11" fillId="0" borderId="78" xfId="12" applyFont="1" applyFill="1" applyBorder="1" applyAlignment="1" applyProtection="1">
      <alignment horizontal="center" vertical="center" wrapText="1"/>
    </xf>
    <xf numFmtId="0" fontId="11" fillId="0" borderId="79" xfId="12" applyFont="1" applyFill="1" applyBorder="1" applyAlignment="1" applyProtection="1">
      <alignment horizontal="center" vertical="center" wrapText="1"/>
    </xf>
    <xf numFmtId="0" fontId="11" fillId="0" borderId="85" xfId="12" applyFont="1" applyFill="1" applyBorder="1" applyAlignment="1" applyProtection="1">
      <alignment horizontal="center" vertical="center"/>
    </xf>
    <xf numFmtId="0" fontId="11" fillId="0" borderId="73" xfId="12" applyFont="1" applyFill="1" applyBorder="1" applyAlignment="1" applyProtection="1">
      <alignment horizontal="center" vertical="center"/>
    </xf>
    <xf numFmtId="0" fontId="11" fillId="0" borderId="37" xfId="12" applyFont="1" applyFill="1" applyBorder="1" applyAlignment="1" applyProtection="1">
      <alignment horizontal="center" vertical="center"/>
    </xf>
    <xf numFmtId="0" fontId="11" fillId="0" borderId="15" xfId="12" applyFont="1" applyFill="1" applyBorder="1" applyAlignment="1" applyProtection="1">
      <alignment horizontal="center" vertical="center"/>
    </xf>
    <xf numFmtId="0" fontId="11" fillId="0" borderId="84" xfId="12" applyFont="1" applyFill="1" applyBorder="1" applyAlignment="1" applyProtection="1">
      <alignment horizontal="center" vertical="center"/>
    </xf>
    <xf numFmtId="0" fontId="11" fillId="0" borderId="92" xfId="12" applyFont="1" applyFill="1" applyBorder="1" applyAlignment="1" applyProtection="1">
      <alignment horizontal="center" vertical="center"/>
    </xf>
    <xf numFmtId="0" fontId="4" fillId="0" borderId="0" xfId="0" applyFont="1" applyAlignment="1">
      <alignment horizontal="center" vertical="center"/>
    </xf>
    <xf numFmtId="178" fontId="14" fillId="0" borderId="1" xfId="0" applyNumberFormat="1" applyFont="1" applyBorder="1" applyAlignment="1">
      <alignment horizontal="center" vertical="center"/>
    </xf>
    <xf numFmtId="178" fontId="14" fillId="0" borderId="2" xfId="0" applyNumberFormat="1" applyFont="1" applyBorder="1" applyAlignment="1">
      <alignment horizontal="right" vertical="center"/>
    </xf>
    <xf numFmtId="0" fontId="14" fillId="0" borderId="3" xfId="0" applyFont="1" applyBorder="1" applyAlignment="1">
      <alignment horizontal="right" vertical="center"/>
    </xf>
    <xf numFmtId="0" fontId="14" fillId="0" borderId="4" xfId="0" applyFont="1" applyBorder="1" applyAlignment="1">
      <alignment horizontal="right" vertical="center"/>
    </xf>
    <xf numFmtId="9" fontId="14" fillId="0" borderId="2" xfId="2" applyFont="1" applyBorder="1" applyAlignment="1">
      <alignment horizontal="right" vertical="center"/>
    </xf>
    <xf numFmtId="9" fontId="14" fillId="0" borderId="3" xfId="2" applyFont="1" applyBorder="1" applyAlignment="1">
      <alignment horizontal="right" vertical="center"/>
    </xf>
    <xf numFmtId="9" fontId="14" fillId="0" borderId="4" xfId="2" applyFont="1" applyBorder="1" applyAlignment="1">
      <alignment horizontal="righ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vertical="center" shrinkToFit="1"/>
    </xf>
    <xf numFmtId="0" fontId="14" fillId="0" borderId="3" xfId="0" applyFont="1" applyBorder="1" applyAlignment="1">
      <alignment vertical="center" shrinkToFit="1"/>
    </xf>
    <xf numFmtId="0" fontId="14" fillId="0" borderId="4" xfId="0" applyFont="1" applyBorder="1" applyAlignment="1">
      <alignment vertical="center" shrinkToFit="1"/>
    </xf>
    <xf numFmtId="0" fontId="14" fillId="0" borderId="5" xfId="0" applyFont="1" applyBorder="1" applyAlignment="1">
      <alignment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0" xfId="0" applyFont="1" applyBorder="1" applyAlignment="1">
      <alignment vertical="center" wrapText="1"/>
    </xf>
    <xf numFmtId="0" fontId="14" fillId="0" borderId="12" xfId="0" applyFont="1" applyBorder="1" applyAlignment="1">
      <alignment vertical="center" wrapText="1"/>
    </xf>
    <xf numFmtId="0" fontId="14" fillId="0" borderId="5" xfId="0" applyFont="1" applyFill="1" applyBorder="1" applyAlignment="1">
      <alignment vertical="center" wrapText="1"/>
    </xf>
    <xf numFmtId="0" fontId="14" fillId="0" borderId="6" xfId="0" applyFont="1" applyFill="1" applyBorder="1" applyAlignment="1">
      <alignment vertical="center" wrapText="1"/>
    </xf>
    <xf numFmtId="0" fontId="14" fillId="0" borderId="7" xfId="0" applyFont="1" applyFill="1" applyBorder="1" applyAlignment="1">
      <alignment vertical="center" wrapText="1"/>
    </xf>
    <xf numFmtId="0" fontId="14" fillId="0" borderId="11" xfId="0" applyFont="1" applyFill="1" applyBorder="1" applyAlignment="1">
      <alignment vertical="center" wrapText="1"/>
    </xf>
    <xf numFmtId="0" fontId="14" fillId="0" borderId="0" xfId="0" applyFont="1" applyFill="1" applyBorder="1" applyAlignment="1">
      <alignment vertical="center" wrapText="1"/>
    </xf>
    <xf numFmtId="0" fontId="14" fillId="0" borderId="12" xfId="0" applyFont="1" applyFill="1" applyBorder="1" applyAlignment="1">
      <alignment vertical="center" wrapText="1"/>
    </xf>
    <xf numFmtId="0" fontId="14" fillId="0" borderId="8" xfId="0" applyFont="1" applyFill="1" applyBorder="1" applyAlignment="1">
      <alignment vertical="center" wrapText="1"/>
    </xf>
    <xf numFmtId="0" fontId="14" fillId="0" borderId="9" xfId="0" applyFont="1" applyFill="1" applyBorder="1" applyAlignment="1">
      <alignment vertical="center" wrapText="1"/>
    </xf>
    <xf numFmtId="0" fontId="14" fillId="0" borderId="10" xfId="0" applyFont="1" applyFill="1" applyBorder="1" applyAlignment="1">
      <alignment vertical="center" wrapText="1"/>
    </xf>
    <xf numFmtId="38" fontId="16" fillId="0" borderId="1" xfId="1" applyFont="1" applyFill="1" applyBorder="1" applyAlignment="1">
      <alignment vertical="center" shrinkToFit="1"/>
    </xf>
    <xf numFmtId="0" fontId="14" fillId="0" borderId="5" xfId="0" applyFont="1" applyBorder="1" applyAlignment="1">
      <alignment vertical="center" shrinkToFit="1"/>
    </xf>
    <xf numFmtId="0" fontId="14" fillId="0" borderId="6" xfId="0" applyFont="1" applyBorder="1" applyAlignment="1">
      <alignment vertical="center" shrinkToFit="1"/>
    </xf>
    <xf numFmtId="0" fontId="14" fillId="0" borderId="7" xfId="0" applyFont="1" applyBorder="1" applyAlignment="1">
      <alignment vertical="center" shrinkToFit="1"/>
    </xf>
    <xf numFmtId="0" fontId="14" fillId="0" borderId="11" xfId="0" applyFont="1" applyBorder="1" applyAlignment="1">
      <alignment vertical="center" shrinkToFit="1"/>
    </xf>
    <xf numFmtId="0" fontId="14" fillId="0" borderId="0" xfId="0" applyFont="1" applyBorder="1" applyAlignment="1">
      <alignment vertical="center" shrinkToFit="1"/>
    </xf>
    <xf numFmtId="0" fontId="14" fillId="0" borderId="12" xfId="0" applyFont="1" applyBorder="1" applyAlignment="1">
      <alignment vertical="center" shrinkToFit="1"/>
    </xf>
    <xf numFmtId="0" fontId="14" fillId="0" borderId="20" xfId="0" applyFont="1" applyBorder="1" applyAlignment="1">
      <alignment horizontal="center" vertical="center"/>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2" xfId="0" applyFont="1" applyFill="1" applyBorder="1" applyAlignment="1">
      <alignment vertical="center" shrinkToFit="1"/>
    </xf>
    <xf numFmtId="0" fontId="14" fillId="0" borderId="3" xfId="0" applyFont="1" applyFill="1" applyBorder="1" applyAlignment="1">
      <alignment vertical="center" shrinkToFit="1"/>
    </xf>
    <xf numFmtId="0" fontId="14" fillId="0" borderId="4" xfId="0" applyFont="1" applyFill="1" applyBorder="1" applyAlignment="1">
      <alignment vertical="center" shrinkToFit="1"/>
    </xf>
    <xf numFmtId="0" fontId="14" fillId="0" borderId="36" xfId="0" applyFont="1" applyBorder="1" applyAlignment="1">
      <alignment horizontal="center" vertical="center"/>
    </xf>
    <xf numFmtId="0" fontId="14" fillId="0" borderId="44" xfId="0" applyFont="1" applyBorder="1" applyAlignment="1">
      <alignment horizontal="center" vertical="center"/>
    </xf>
    <xf numFmtId="0" fontId="14" fillId="0" borderId="3" xfId="0" applyFont="1" applyBorder="1" applyAlignment="1">
      <alignment horizontal="left" vertical="center" shrinkToFit="1"/>
    </xf>
    <xf numFmtId="0" fontId="14" fillId="0" borderId="4" xfId="0" applyFont="1" applyBorder="1" applyAlignment="1">
      <alignment horizontal="left" vertical="center" shrinkToFit="1"/>
    </xf>
    <xf numFmtId="0" fontId="14" fillId="0" borderId="8" xfId="0" applyFont="1" applyBorder="1" applyAlignment="1">
      <alignment vertical="center" shrinkToFit="1"/>
    </xf>
    <xf numFmtId="0" fontId="14" fillId="0" borderId="9" xfId="0" applyFont="1" applyBorder="1" applyAlignment="1">
      <alignment vertical="center" shrinkToFit="1"/>
    </xf>
    <xf numFmtId="0" fontId="14" fillId="0" borderId="10" xfId="0" applyFont="1" applyBorder="1" applyAlignment="1">
      <alignment vertical="center" shrinkToFit="1"/>
    </xf>
    <xf numFmtId="178" fontId="14" fillId="0" borderId="1" xfId="2" applyNumberFormat="1" applyFont="1" applyFill="1" applyBorder="1" applyAlignment="1">
      <alignment vertical="center" shrinkToFit="1"/>
    </xf>
    <xf numFmtId="176" fontId="14" fillId="0" borderId="1" xfId="2" applyNumberFormat="1" applyFont="1" applyFill="1" applyBorder="1" applyAlignment="1">
      <alignment vertical="center" shrinkToFit="1"/>
    </xf>
    <xf numFmtId="0" fontId="14" fillId="0" borderId="11" xfId="0" applyFont="1" applyFill="1" applyBorder="1" applyAlignment="1">
      <alignment vertical="center" shrinkToFit="1"/>
    </xf>
    <xf numFmtId="0" fontId="14" fillId="0" borderId="0" xfId="0" applyFont="1" applyFill="1" applyBorder="1" applyAlignment="1">
      <alignment vertical="center" shrinkToFit="1"/>
    </xf>
    <xf numFmtId="0" fontId="14" fillId="0" borderId="12" xfId="0" applyFont="1" applyFill="1" applyBorder="1" applyAlignment="1">
      <alignment vertical="center" shrinkToFit="1"/>
    </xf>
    <xf numFmtId="0" fontId="14" fillId="0" borderId="8" xfId="0" applyFont="1" applyFill="1" applyBorder="1" applyAlignment="1">
      <alignment vertical="center" shrinkToFit="1"/>
    </xf>
    <xf numFmtId="0" fontId="14" fillId="0" borderId="9" xfId="0" applyFont="1" applyFill="1" applyBorder="1" applyAlignment="1">
      <alignment vertical="center" shrinkToFit="1"/>
    </xf>
    <xf numFmtId="0" fontId="14" fillId="0" borderId="10" xfId="0" applyFont="1" applyFill="1" applyBorder="1" applyAlignment="1">
      <alignment vertical="center" shrinkToFit="1"/>
    </xf>
    <xf numFmtId="0" fontId="14" fillId="0" borderId="36" xfId="0" applyFont="1" applyBorder="1" applyAlignment="1">
      <alignment horizontal="center" vertical="center" textRotation="255"/>
    </xf>
    <xf numFmtId="0" fontId="14" fillId="0" borderId="44" xfId="0" applyFont="1" applyBorder="1" applyAlignment="1">
      <alignment horizontal="center" vertical="center" textRotation="255"/>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20" xfId="0" applyFont="1" applyBorder="1" applyAlignment="1">
      <alignment vertical="center" shrinkToFit="1"/>
    </xf>
    <xf numFmtId="0" fontId="14" fillId="0" borderId="30" xfId="0" applyFont="1" applyBorder="1" applyAlignment="1">
      <alignment vertical="center" shrinkToFit="1"/>
    </xf>
    <xf numFmtId="0" fontId="14" fillId="0" borderId="21" xfId="0" applyFont="1" applyBorder="1" applyAlignment="1">
      <alignment vertical="center" shrinkToFit="1"/>
    </xf>
    <xf numFmtId="0" fontId="14" fillId="0" borderId="62" xfId="0" applyFont="1" applyBorder="1" applyAlignment="1">
      <alignment vertical="center" shrinkToFit="1"/>
    </xf>
    <xf numFmtId="0" fontId="14" fillId="0" borderId="19" xfId="0" applyFont="1" applyBorder="1" applyAlignment="1">
      <alignment vertical="center" shrinkToFit="1"/>
    </xf>
    <xf numFmtId="0" fontId="14" fillId="0" borderId="56" xfId="0" applyFont="1" applyBorder="1" applyAlignment="1">
      <alignment horizontal="center" vertical="center"/>
    </xf>
    <xf numFmtId="0" fontId="14" fillId="0" borderId="86" xfId="0" applyFont="1" applyBorder="1" applyAlignment="1">
      <alignment horizontal="center" vertical="center"/>
    </xf>
    <xf numFmtId="3" fontId="14" fillId="0" borderId="2" xfId="0" applyNumberFormat="1" applyFont="1" applyFill="1" applyBorder="1" applyAlignment="1">
      <alignment horizontal="right" vertical="center"/>
    </xf>
    <xf numFmtId="3" fontId="14" fillId="0" borderId="3" xfId="0" applyNumberFormat="1" applyFont="1" applyFill="1" applyBorder="1" applyAlignment="1">
      <alignment horizontal="right" vertical="center"/>
    </xf>
    <xf numFmtId="3" fontId="14" fillId="0" borderId="18" xfId="0" applyNumberFormat="1" applyFont="1" applyFill="1" applyBorder="1" applyAlignment="1">
      <alignment horizontal="right"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14" fillId="0" borderId="12"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3" fontId="14" fillId="0" borderId="2" xfId="1" applyNumberFormat="1" applyFont="1" applyBorder="1" applyAlignment="1">
      <alignment horizontal="right" vertical="center" shrinkToFit="1"/>
    </xf>
    <xf numFmtId="3" fontId="14" fillId="0" borderId="3" xfId="1" applyNumberFormat="1" applyFont="1" applyBorder="1" applyAlignment="1">
      <alignment horizontal="right" vertical="center" shrinkToFit="1"/>
    </xf>
    <xf numFmtId="3" fontId="14" fillId="0" borderId="109" xfId="0" applyNumberFormat="1" applyFont="1" applyBorder="1" applyAlignment="1">
      <alignment vertical="center" shrinkToFit="1"/>
    </xf>
    <xf numFmtId="3" fontId="14" fillId="0" borderId="110" xfId="0" applyNumberFormat="1" applyFont="1" applyBorder="1" applyAlignment="1">
      <alignment vertical="center" shrinkToFit="1"/>
    </xf>
    <xf numFmtId="3" fontId="14" fillId="0" borderId="111" xfId="0" applyNumberFormat="1" applyFont="1" applyBorder="1" applyAlignment="1">
      <alignment vertical="center" shrinkToFit="1"/>
    </xf>
    <xf numFmtId="3" fontId="14" fillId="0" borderId="112" xfId="0" applyNumberFormat="1" applyFont="1" applyBorder="1" applyAlignment="1">
      <alignment vertical="center" shrinkToFit="1"/>
    </xf>
    <xf numFmtId="3" fontId="14" fillId="0" borderId="113" xfId="0" applyNumberFormat="1" applyFont="1" applyBorder="1" applyAlignment="1">
      <alignment vertical="center" shrinkToFit="1"/>
    </xf>
    <xf numFmtId="3" fontId="14" fillId="0" borderId="114" xfId="0" applyNumberFormat="1" applyFont="1" applyBorder="1" applyAlignment="1">
      <alignment vertical="center" shrinkToFit="1"/>
    </xf>
    <xf numFmtId="3" fontId="14" fillId="0" borderId="2" xfId="0" applyNumberFormat="1" applyFont="1" applyBorder="1" applyAlignment="1">
      <alignment horizontal="right" vertical="center"/>
    </xf>
    <xf numFmtId="3" fontId="14" fillId="0" borderId="3" xfId="0" applyNumberFormat="1" applyFont="1" applyBorder="1" applyAlignment="1">
      <alignment horizontal="right" vertical="center"/>
    </xf>
    <xf numFmtId="3" fontId="14" fillId="0" borderId="4" xfId="0" applyNumberFormat="1" applyFont="1" applyBorder="1" applyAlignment="1">
      <alignment horizontal="right" vertical="center"/>
    </xf>
    <xf numFmtId="179" fontId="14" fillId="0" borderId="8" xfId="0" applyNumberFormat="1" applyFont="1" applyBorder="1" applyAlignment="1">
      <alignment horizontal="right" vertical="center"/>
    </xf>
    <xf numFmtId="179" fontId="14" fillId="0" borderId="9" xfId="0" applyNumberFormat="1" applyFont="1" applyBorder="1" applyAlignment="1">
      <alignment horizontal="right" vertical="center"/>
    </xf>
    <xf numFmtId="179" fontId="14" fillId="0" borderId="10" xfId="0" applyNumberFormat="1" applyFont="1" applyBorder="1" applyAlignment="1">
      <alignment horizontal="right" vertical="center"/>
    </xf>
    <xf numFmtId="3" fontId="14" fillId="0" borderId="106" xfId="0" applyNumberFormat="1" applyFont="1" applyBorder="1" applyAlignment="1">
      <alignment horizontal="right" vertical="center" shrinkToFit="1"/>
    </xf>
    <xf numFmtId="3" fontId="14" fillId="0" borderId="107" xfId="0" applyNumberFormat="1" applyFont="1" applyBorder="1" applyAlignment="1">
      <alignment horizontal="right" vertical="center" shrinkToFit="1"/>
    </xf>
    <xf numFmtId="3" fontId="14" fillId="0" borderId="108" xfId="0" applyNumberFormat="1" applyFont="1" applyBorder="1" applyAlignment="1">
      <alignment horizontal="right" vertical="center" shrinkToFit="1"/>
    </xf>
    <xf numFmtId="3" fontId="14" fillId="0" borderId="109" xfId="0" applyNumberFormat="1" applyFont="1" applyBorder="1" applyAlignment="1">
      <alignment horizontal="right" vertical="center" shrinkToFit="1"/>
    </xf>
    <xf numFmtId="3" fontId="14" fillId="0" borderId="110" xfId="0" applyNumberFormat="1" applyFont="1" applyBorder="1" applyAlignment="1">
      <alignment horizontal="right" vertical="center" shrinkToFit="1"/>
    </xf>
    <xf numFmtId="3" fontId="14" fillId="0" borderId="111" xfId="0" applyNumberFormat="1" applyFont="1" applyBorder="1" applyAlignment="1">
      <alignment horizontal="right" vertical="center" shrinkToFit="1"/>
    </xf>
    <xf numFmtId="0" fontId="14" fillId="0" borderId="112" xfId="0" applyFont="1" applyFill="1" applyBorder="1" applyAlignment="1">
      <alignment horizontal="center" vertical="center" shrinkToFit="1"/>
    </xf>
    <xf numFmtId="0" fontId="14" fillId="0" borderId="113" xfId="0" applyFont="1" applyFill="1" applyBorder="1" applyAlignment="1">
      <alignment horizontal="center" vertical="center" shrinkToFit="1"/>
    </xf>
    <xf numFmtId="0" fontId="14" fillId="0" borderId="114" xfId="0" applyFont="1" applyFill="1" applyBorder="1" applyAlignment="1">
      <alignment horizontal="center" vertical="center" shrinkToFit="1"/>
    </xf>
    <xf numFmtId="0" fontId="14" fillId="0" borderId="109" xfId="0" applyFont="1" applyFill="1" applyBorder="1" applyAlignment="1">
      <alignment horizontal="center" vertical="center" shrinkToFit="1"/>
    </xf>
    <xf numFmtId="0" fontId="14" fillId="0" borderId="110" xfId="0" applyFont="1" applyFill="1" applyBorder="1" applyAlignment="1">
      <alignment horizontal="center" vertical="center" shrinkToFit="1"/>
    </xf>
    <xf numFmtId="0" fontId="14" fillId="0" borderId="111" xfId="0" applyFont="1" applyFill="1" applyBorder="1" applyAlignment="1">
      <alignment horizontal="center" vertical="center" shrinkToFit="1"/>
    </xf>
    <xf numFmtId="0" fontId="15" fillId="0" borderId="45" xfId="0" applyFont="1" applyBorder="1" applyAlignment="1">
      <alignment horizontal="center" vertical="center" textRotation="255" wrapText="1"/>
    </xf>
    <xf numFmtId="0" fontId="15" fillId="0" borderId="36" xfId="0" applyFont="1" applyBorder="1" applyAlignment="1">
      <alignment horizontal="center" vertical="center" textRotation="255" wrapText="1"/>
    </xf>
    <xf numFmtId="0" fontId="15" fillId="0" borderId="44" xfId="0" applyFont="1" applyBorder="1" applyAlignment="1">
      <alignment horizontal="center" vertical="center" textRotation="255" wrapText="1"/>
    </xf>
    <xf numFmtId="176" fontId="14" fillId="0" borderId="8" xfId="0" applyNumberFormat="1" applyFont="1" applyBorder="1" applyAlignment="1">
      <alignment horizontal="right" vertical="center"/>
    </xf>
    <xf numFmtId="176" fontId="14" fillId="0" borderId="9" xfId="0" applyNumberFormat="1" applyFont="1" applyBorder="1" applyAlignment="1">
      <alignment horizontal="right" vertical="center"/>
    </xf>
    <xf numFmtId="176" fontId="14" fillId="0" borderId="10" xfId="0" applyNumberFormat="1" applyFont="1" applyBorder="1" applyAlignment="1">
      <alignment horizontal="right" vertical="center"/>
    </xf>
    <xf numFmtId="0" fontId="14" fillId="0" borderId="109" xfId="0" applyFont="1" applyBorder="1" applyAlignment="1">
      <alignment horizontal="center" vertical="center" shrinkToFit="1"/>
    </xf>
    <xf numFmtId="0" fontId="14" fillId="0" borderId="110" xfId="0" applyFont="1" applyBorder="1" applyAlignment="1">
      <alignment horizontal="center" vertical="center" shrinkToFit="1"/>
    </xf>
    <xf numFmtId="0" fontId="14" fillId="0" borderId="111" xfId="0" applyFont="1" applyBorder="1" applyAlignment="1">
      <alignment horizontal="center" vertical="center" shrinkToFit="1"/>
    </xf>
    <xf numFmtId="0" fontId="14" fillId="0" borderId="106" xfId="0" applyFont="1" applyBorder="1" applyAlignment="1">
      <alignment horizontal="center" vertical="center" shrinkToFit="1"/>
    </xf>
    <xf numFmtId="0" fontId="14" fillId="0" borderId="107" xfId="0" applyFont="1" applyBorder="1" applyAlignment="1">
      <alignment horizontal="center" vertical="center" shrinkToFit="1"/>
    </xf>
    <xf numFmtId="0" fontId="14" fillId="0" borderId="108"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45" xfId="0" applyFont="1" applyFill="1" applyBorder="1" applyAlignment="1">
      <alignment horizontal="center" vertical="center" textRotation="255" shrinkToFit="1"/>
    </xf>
    <xf numFmtId="0" fontId="14" fillId="0" borderId="36" xfId="0" applyFont="1" applyFill="1" applyBorder="1" applyAlignment="1">
      <alignment horizontal="center" vertical="center" textRotation="255" shrinkToFit="1"/>
    </xf>
    <xf numFmtId="0" fontId="14" fillId="0" borderId="44" xfId="0" applyFont="1" applyFill="1" applyBorder="1" applyAlignment="1">
      <alignment horizontal="center" vertical="center" textRotation="255" shrinkToFit="1"/>
    </xf>
    <xf numFmtId="3" fontId="14" fillId="0" borderId="4" xfId="1" applyNumberFormat="1" applyFont="1" applyBorder="1" applyAlignment="1">
      <alignment horizontal="right" vertical="center" shrinkToFit="1"/>
    </xf>
    <xf numFmtId="176" fontId="14" fillId="0" borderId="109" xfId="2" applyNumberFormat="1" applyFont="1" applyBorder="1" applyAlignment="1">
      <alignment horizontal="right" vertical="center" shrinkToFit="1"/>
    </xf>
    <xf numFmtId="176" fontId="14" fillId="0" borderId="110" xfId="2" applyNumberFormat="1" applyFont="1" applyBorder="1" applyAlignment="1">
      <alignment horizontal="right" vertical="center" shrinkToFit="1"/>
    </xf>
    <xf numFmtId="176" fontId="14" fillId="0" borderId="111" xfId="2" applyNumberFormat="1" applyFont="1" applyBorder="1" applyAlignment="1">
      <alignment horizontal="right" vertical="center" shrinkToFit="1"/>
    </xf>
    <xf numFmtId="176" fontId="14" fillId="0" borderId="2" xfId="1" applyNumberFormat="1" applyFont="1" applyBorder="1" applyAlignment="1">
      <alignment horizontal="right" vertical="center" shrinkToFit="1"/>
    </xf>
    <xf numFmtId="176" fontId="14" fillId="0" borderId="3" xfId="1" applyNumberFormat="1" applyFont="1" applyBorder="1" applyAlignment="1">
      <alignment horizontal="right" vertical="center" shrinkToFit="1"/>
    </xf>
    <xf numFmtId="176" fontId="14" fillId="0" borderId="4" xfId="1" applyNumberFormat="1" applyFont="1" applyBorder="1" applyAlignment="1">
      <alignment horizontal="right" vertical="center" shrinkToFit="1"/>
    </xf>
    <xf numFmtId="176" fontId="14" fillId="0" borderId="109" xfId="0" applyNumberFormat="1" applyFont="1" applyBorder="1" applyAlignment="1">
      <alignment horizontal="right" vertical="center" shrinkToFit="1"/>
    </xf>
    <xf numFmtId="176" fontId="14" fillId="0" borderId="110" xfId="0" applyNumberFormat="1" applyFont="1" applyBorder="1" applyAlignment="1">
      <alignment horizontal="right" vertical="center" shrinkToFit="1"/>
    </xf>
    <xf numFmtId="176" fontId="14" fillId="0" borderId="111" xfId="0" applyNumberFormat="1" applyFont="1" applyBorder="1" applyAlignment="1">
      <alignment horizontal="right" vertical="center" shrinkToFit="1"/>
    </xf>
    <xf numFmtId="176" fontId="14" fillId="0" borderId="112" xfId="2" applyNumberFormat="1" applyFont="1" applyBorder="1" applyAlignment="1">
      <alignment horizontal="right" vertical="center" shrinkToFit="1"/>
    </xf>
    <xf numFmtId="176" fontId="14" fillId="0" borderId="113" xfId="2" applyNumberFormat="1" applyFont="1" applyBorder="1" applyAlignment="1">
      <alignment horizontal="right" vertical="center" shrinkToFit="1"/>
    </xf>
    <xf numFmtId="176" fontId="14" fillId="0" borderId="114" xfId="2" applyNumberFormat="1" applyFont="1" applyBorder="1" applyAlignment="1">
      <alignment horizontal="right" vertical="center" shrinkToFit="1"/>
    </xf>
    <xf numFmtId="3" fontId="14" fillId="0" borderId="112" xfId="0" applyNumberFormat="1" applyFont="1" applyBorder="1" applyAlignment="1">
      <alignment horizontal="right" vertical="center" shrinkToFit="1"/>
    </xf>
    <xf numFmtId="3" fontId="14" fillId="0" borderId="113" xfId="0" applyNumberFormat="1" applyFont="1" applyBorder="1" applyAlignment="1">
      <alignment horizontal="right" vertical="center" shrinkToFit="1"/>
    </xf>
    <xf numFmtId="3" fontId="14" fillId="0" borderId="114" xfId="0" applyNumberFormat="1" applyFont="1" applyBorder="1" applyAlignment="1">
      <alignment horizontal="right" vertical="center" shrinkToFit="1"/>
    </xf>
    <xf numFmtId="38" fontId="16" fillId="0" borderId="2" xfId="1" applyFont="1" applyBorder="1" applyAlignment="1">
      <alignment horizontal="right" vertical="center" shrinkToFit="1"/>
    </xf>
    <xf numFmtId="38" fontId="16" fillId="0" borderId="3" xfId="1" applyFont="1" applyBorder="1" applyAlignment="1">
      <alignment horizontal="right" vertical="center" shrinkToFit="1"/>
    </xf>
    <xf numFmtId="38" fontId="16" fillId="0" borderId="4" xfId="1" applyFont="1" applyBorder="1" applyAlignment="1">
      <alignment horizontal="right" vertical="center" shrinkToFit="1"/>
    </xf>
    <xf numFmtId="38" fontId="16" fillId="0" borderId="45" xfId="1" applyFont="1" applyFill="1" applyBorder="1" applyAlignment="1">
      <alignment vertical="center" shrinkToFit="1"/>
    </xf>
    <xf numFmtId="180" fontId="14" fillId="0" borderId="2" xfId="0" applyNumberFormat="1" applyFont="1" applyFill="1" applyBorder="1" applyAlignment="1">
      <alignment horizontal="right" vertical="center"/>
    </xf>
    <xf numFmtId="180" fontId="14" fillId="0" borderId="3" xfId="0" applyNumberFormat="1" applyFont="1" applyFill="1" applyBorder="1" applyAlignment="1">
      <alignment horizontal="right" vertical="center"/>
    </xf>
    <xf numFmtId="180" fontId="14" fillId="0" borderId="4" xfId="0" applyNumberFormat="1" applyFont="1" applyFill="1" applyBorder="1" applyAlignment="1">
      <alignment horizontal="right" vertical="center"/>
    </xf>
    <xf numFmtId="0" fontId="14" fillId="0" borderId="22"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38" fontId="14" fillId="0" borderId="22" xfId="1" applyFont="1" applyFill="1" applyBorder="1" applyAlignment="1">
      <alignment horizontal="center" vertical="center" shrinkToFit="1"/>
    </xf>
    <xf numFmtId="38" fontId="14" fillId="0" borderId="23" xfId="1" applyFont="1" applyFill="1" applyBorder="1" applyAlignment="1">
      <alignment horizontal="center" vertical="center" shrinkToFit="1"/>
    </xf>
    <xf numFmtId="38" fontId="14" fillId="0" borderId="24" xfId="1" applyFont="1" applyFill="1" applyBorder="1" applyAlignment="1">
      <alignment horizontal="center" vertical="center" shrinkToFit="1"/>
    </xf>
    <xf numFmtId="38" fontId="14" fillId="0" borderId="25" xfId="1" applyFont="1" applyFill="1" applyBorder="1" applyAlignment="1">
      <alignment horizontal="center" vertical="center" shrinkToFit="1"/>
    </xf>
    <xf numFmtId="38" fontId="14" fillId="0" borderId="13" xfId="1" applyFont="1" applyFill="1" applyBorder="1" applyAlignment="1">
      <alignment horizontal="center" vertical="center" shrinkToFit="1"/>
    </xf>
    <xf numFmtId="38" fontId="14" fillId="0" borderId="26" xfId="1" applyFont="1" applyFill="1" applyBorder="1" applyAlignment="1">
      <alignment horizontal="center" vertical="center" shrinkToFit="1"/>
    </xf>
    <xf numFmtId="38" fontId="14" fillId="0" borderId="27" xfId="1" applyFont="1" applyFill="1" applyBorder="1" applyAlignment="1">
      <alignment horizontal="center" vertical="center" shrinkToFit="1"/>
    </xf>
    <xf numFmtId="38" fontId="14" fillId="0" borderId="28" xfId="1" applyFont="1" applyFill="1" applyBorder="1" applyAlignment="1">
      <alignment horizontal="center" vertical="center" shrinkToFit="1"/>
    </xf>
    <xf numFmtId="38" fontId="14" fillId="0" borderId="29" xfId="1" applyFont="1" applyFill="1" applyBorder="1" applyAlignment="1">
      <alignment horizontal="center" vertical="center" shrinkToFit="1"/>
    </xf>
    <xf numFmtId="0" fontId="14" fillId="0" borderId="2" xfId="0" applyFont="1" applyFill="1" applyBorder="1" applyAlignment="1">
      <alignment horizontal="right" vertical="center"/>
    </xf>
    <xf numFmtId="0" fontId="14" fillId="0" borderId="3" xfId="0" applyFont="1" applyFill="1" applyBorder="1" applyAlignment="1">
      <alignment horizontal="right" vertical="center"/>
    </xf>
    <xf numFmtId="0" fontId="14" fillId="0" borderId="4" xfId="0" applyFont="1" applyFill="1" applyBorder="1" applyAlignment="1">
      <alignment horizontal="right" vertical="center"/>
    </xf>
    <xf numFmtId="38" fontId="16" fillId="0" borderId="2" xfId="1" applyFont="1" applyFill="1" applyBorder="1" applyAlignment="1">
      <alignment vertical="center" shrinkToFit="1"/>
    </xf>
    <xf numFmtId="38" fontId="16" fillId="0" borderId="3" xfId="1" applyFont="1" applyFill="1" applyBorder="1" applyAlignment="1">
      <alignment vertical="center" shrinkToFit="1"/>
    </xf>
    <xf numFmtId="38" fontId="16" fillId="0" borderId="4" xfId="1" applyFont="1" applyFill="1" applyBorder="1" applyAlignment="1">
      <alignment vertical="center" shrinkToFit="1"/>
    </xf>
    <xf numFmtId="0" fontId="14" fillId="0" borderId="5" xfId="0" applyFont="1" applyFill="1" applyBorder="1" applyAlignment="1">
      <alignment vertical="center" shrinkToFit="1"/>
    </xf>
    <xf numFmtId="0" fontId="14" fillId="0" borderId="8" xfId="0" applyFont="1" applyFill="1" applyBorder="1" applyAlignment="1">
      <alignment horizontal="right" vertical="center"/>
    </xf>
    <xf numFmtId="0" fontId="14" fillId="0" borderId="9" xfId="0" applyFont="1" applyFill="1" applyBorder="1" applyAlignment="1">
      <alignment horizontal="right" vertical="center"/>
    </xf>
    <xf numFmtId="0" fontId="14" fillId="0" borderId="10" xfId="0" applyFont="1" applyFill="1" applyBorder="1" applyAlignment="1">
      <alignment horizontal="right" vertical="center"/>
    </xf>
    <xf numFmtId="0" fontId="14" fillId="0" borderId="6" xfId="0" applyFont="1" applyFill="1" applyBorder="1" applyAlignment="1">
      <alignment vertical="center" shrinkToFit="1"/>
    </xf>
    <xf numFmtId="0" fontId="14" fillId="0" borderId="7" xfId="0" applyFont="1" applyFill="1" applyBorder="1" applyAlignment="1">
      <alignment vertical="center" shrinkToFit="1"/>
    </xf>
    <xf numFmtId="176" fontId="14" fillId="0" borderId="8" xfId="1" applyNumberFormat="1" applyFont="1" applyFill="1" applyBorder="1" applyAlignment="1">
      <alignment vertical="center"/>
    </xf>
    <xf numFmtId="176" fontId="14" fillId="0" borderId="9" xfId="1" applyNumberFormat="1" applyFont="1" applyFill="1" applyBorder="1" applyAlignment="1">
      <alignment vertical="center"/>
    </xf>
    <xf numFmtId="176" fontId="14" fillId="0" borderId="10" xfId="1" applyNumberFormat="1" applyFont="1" applyFill="1" applyBorder="1" applyAlignment="1">
      <alignment vertical="center"/>
    </xf>
    <xf numFmtId="0" fontId="14" fillId="0" borderId="123" xfId="0" applyFont="1" applyBorder="1" applyAlignment="1">
      <alignment horizontal="center" vertical="center" shrinkToFit="1"/>
    </xf>
    <xf numFmtId="176" fontId="14" fillId="0" borderId="8" xfId="0" applyNumberFormat="1" applyFont="1" applyFill="1" applyBorder="1" applyAlignment="1">
      <alignment vertical="center"/>
    </xf>
    <xf numFmtId="176" fontId="14" fillId="0" borderId="9" xfId="0" applyNumberFormat="1" applyFont="1" applyFill="1" applyBorder="1" applyAlignment="1">
      <alignment vertical="center"/>
    </xf>
    <xf numFmtId="176" fontId="14" fillId="0" borderId="10" xfId="0" applyNumberFormat="1" applyFont="1" applyFill="1" applyBorder="1" applyAlignment="1">
      <alignment vertical="center"/>
    </xf>
    <xf numFmtId="176" fontId="14" fillId="0" borderId="2" xfId="0" applyNumberFormat="1" applyFont="1" applyBorder="1" applyAlignment="1">
      <alignment horizontal="right" vertical="center"/>
    </xf>
    <xf numFmtId="176" fontId="14" fillId="0" borderId="3" xfId="0" applyNumberFormat="1" applyFont="1" applyBorder="1" applyAlignment="1">
      <alignment horizontal="right" vertical="center"/>
    </xf>
    <xf numFmtId="176" fontId="14" fillId="0" borderId="4" xfId="0" applyNumberFormat="1" applyFont="1" applyBorder="1" applyAlignment="1">
      <alignment horizontal="right" vertical="center"/>
    </xf>
    <xf numFmtId="38" fontId="14" fillId="0" borderId="8" xfId="1" applyFont="1" applyBorder="1" applyAlignment="1">
      <alignment horizontal="center" vertical="center"/>
    </xf>
    <xf numFmtId="38" fontId="14" fillId="0" borderId="9" xfId="1" applyFont="1" applyBorder="1" applyAlignment="1">
      <alignment horizontal="center" vertical="center"/>
    </xf>
    <xf numFmtId="38" fontId="14" fillId="0" borderId="10" xfId="1" applyFont="1" applyBorder="1" applyAlignment="1">
      <alignment horizontal="center" vertical="center"/>
    </xf>
    <xf numFmtId="38" fontId="14" fillId="0" borderId="2" xfId="1" applyFont="1" applyBorder="1" applyAlignment="1">
      <alignment horizontal="center" vertical="center"/>
    </xf>
    <xf numFmtId="38" fontId="14" fillId="0" borderId="3" xfId="1" applyFont="1" applyBorder="1" applyAlignment="1">
      <alignment horizontal="center" vertical="center"/>
    </xf>
    <xf numFmtId="38" fontId="14" fillId="0" borderId="4" xfId="1" applyFont="1" applyBorder="1" applyAlignment="1">
      <alignment horizontal="center" vertical="center"/>
    </xf>
    <xf numFmtId="38" fontId="16" fillId="0" borderId="1" xfId="1" applyFont="1" applyFill="1" applyBorder="1" applyAlignment="1">
      <alignment horizontal="right" vertical="center" shrinkToFit="1"/>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3" fontId="14" fillId="0" borderId="8" xfId="0" applyNumberFormat="1" applyFont="1" applyBorder="1" applyAlignment="1">
      <alignment horizontal="right" vertical="center"/>
    </xf>
    <xf numFmtId="3" fontId="14" fillId="0" borderId="9" xfId="0" applyNumberFormat="1" applyFont="1" applyBorder="1" applyAlignment="1">
      <alignment horizontal="right" vertical="center"/>
    </xf>
    <xf numFmtId="3" fontId="14" fillId="0" borderId="10" xfId="0" applyNumberFormat="1" applyFont="1" applyBorder="1" applyAlignment="1">
      <alignment horizontal="right" vertical="center"/>
    </xf>
    <xf numFmtId="176" fontId="14" fillId="0" borderId="106" xfId="0" applyNumberFormat="1" applyFont="1" applyBorder="1" applyAlignment="1">
      <alignment horizontal="right" vertical="center" shrinkToFit="1"/>
    </xf>
    <xf numFmtId="176" fontId="14" fillId="0" borderId="107" xfId="0" applyNumberFormat="1" applyFont="1" applyBorder="1" applyAlignment="1">
      <alignment horizontal="right" vertical="center" shrinkToFit="1"/>
    </xf>
    <xf numFmtId="176" fontId="14" fillId="0" borderId="108" xfId="0" applyNumberFormat="1" applyFont="1" applyBorder="1" applyAlignment="1">
      <alignment horizontal="right" vertical="center" shrinkToFit="1"/>
    </xf>
    <xf numFmtId="176" fontId="14" fillId="0" borderId="112" xfId="0" applyNumberFormat="1" applyFont="1" applyBorder="1" applyAlignment="1">
      <alignment horizontal="right" vertical="center" shrinkToFit="1"/>
    </xf>
    <xf numFmtId="176" fontId="14" fillId="0" borderId="113" xfId="0" applyNumberFormat="1" applyFont="1" applyBorder="1" applyAlignment="1">
      <alignment horizontal="right" vertical="center" shrinkToFit="1"/>
    </xf>
    <xf numFmtId="176" fontId="14" fillId="0" borderId="114" xfId="0" applyNumberFormat="1" applyFont="1" applyBorder="1" applyAlignment="1">
      <alignment horizontal="right" vertical="center" shrinkToFit="1"/>
    </xf>
    <xf numFmtId="176" fontId="14" fillId="0" borderId="106" xfId="2" applyNumberFormat="1" applyFont="1" applyBorder="1" applyAlignment="1">
      <alignment horizontal="right" vertical="center" shrinkToFit="1"/>
    </xf>
    <xf numFmtId="176" fontId="14" fillId="0" borderId="107" xfId="2" applyNumberFormat="1" applyFont="1" applyBorder="1" applyAlignment="1">
      <alignment horizontal="right" vertical="center" shrinkToFit="1"/>
    </xf>
    <xf numFmtId="176" fontId="14" fillId="0" borderId="108" xfId="2" applyNumberFormat="1" applyFont="1" applyBorder="1" applyAlignment="1">
      <alignment horizontal="right" vertical="center" shrinkToFit="1"/>
    </xf>
    <xf numFmtId="0" fontId="14" fillId="0" borderId="2" xfId="0" applyNumberFormat="1" applyFont="1" applyFill="1" applyBorder="1" applyAlignment="1">
      <alignment horizontal="center" vertical="center"/>
    </xf>
    <xf numFmtId="0" fontId="14" fillId="0" borderId="3"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3" fontId="14" fillId="0" borderId="4" xfId="0" applyNumberFormat="1" applyFont="1" applyFill="1" applyBorder="1" applyAlignment="1">
      <alignment horizontal="right" vertical="center"/>
    </xf>
    <xf numFmtId="3" fontId="14" fillId="0" borderId="5" xfId="0" applyNumberFormat="1" applyFont="1" applyFill="1" applyBorder="1" applyAlignment="1">
      <alignment horizontal="right" vertical="center"/>
    </xf>
    <xf numFmtId="3" fontId="14" fillId="0" borderId="6" xfId="0" applyNumberFormat="1" applyFont="1" applyFill="1" applyBorder="1" applyAlignment="1">
      <alignment horizontal="right" vertical="center"/>
    </xf>
    <xf numFmtId="3" fontId="14" fillId="0" borderId="7" xfId="0" applyNumberFormat="1" applyFont="1" applyFill="1" applyBorder="1" applyAlignment="1">
      <alignment horizontal="right" vertical="center"/>
    </xf>
    <xf numFmtId="0" fontId="2" fillId="0" borderId="45" xfId="0" applyFont="1" applyBorder="1" applyAlignment="1">
      <alignment horizontal="center" vertical="center" textRotation="255" wrapText="1"/>
    </xf>
    <xf numFmtId="0" fontId="2" fillId="0" borderId="36" xfId="0" applyFont="1" applyBorder="1" applyAlignment="1">
      <alignment horizontal="center" vertical="center" textRotation="255" wrapText="1"/>
    </xf>
    <xf numFmtId="0" fontId="2" fillId="0" borderId="44" xfId="0" applyFont="1" applyBorder="1" applyAlignment="1">
      <alignment horizontal="center" vertical="center" textRotation="255" wrapText="1"/>
    </xf>
    <xf numFmtId="0" fontId="14" fillId="0" borderId="1" xfId="0" applyFont="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176" fontId="14" fillId="0" borderId="11" xfId="0" applyNumberFormat="1" applyFont="1" applyBorder="1" applyAlignment="1">
      <alignment horizontal="right" vertical="center"/>
    </xf>
    <xf numFmtId="176" fontId="14" fillId="0" borderId="0" xfId="0" applyNumberFormat="1" applyFont="1" applyBorder="1" applyAlignment="1">
      <alignment horizontal="right" vertical="center"/>
    </xf>
    <xf numFmtId="176" fontId="14" fillId="0" borderId="12" xfId="0" applyNumberFormat="1" applyFont="1" applyBorder="1" applyAlignment="1">
      <alignment horizontal="right" vertical="center"/>
    </xf>
    <xf numFmtId="3" fontId="14" fillId="0" borderId="2" xfId="1" applyNumberFormat="1" applyFont="1" applyBorder="1" applyAlignment="1">
      <alignment vertical="center" shrinkToFit="1"/>
    </xf>
    <xf numFmtId="3" fontId="14" fillId="0" borderId="3" xfId="1" applyNumberFormat="1" applyFont="1" applyBorder="1" applyAlignment="1">
      <alignment vertical="center" shrinkToFit="1"/>
    </xf>
    <xf numFmtId="3" fontId="14" fillId="0" borderId="4" xfId="1" applyNumberFormat="1" applyFont="1" applyBorder="1" applyAlignment="1">
      <alignment vertical="center" shrinkToFit="1"/>
    </xf>
    <xf numFmtId="38" fontId="14" fillId="0" borderId="18" xfId="1" applyFont="1" applyBorder="1" applyAlignment="1">
      <alignment horizontal="center" vertical="center"/>
    </xf>
    <xf numFmtId="3" fontId="14" fillId="0" borderId="35" xfId="0" applyNumberFormat="1" applyFont="1" applyFill="1" applyBorder="1" applyAlignment="1">
      <alignment horizontal="right" vertical="center"/>
    </xf>
    <xf numFmtId="3" fontId="14" fillId="0" borderId="21" xfId="0" applyNumberFormat="1" applyFont="1" applyFill="1" applyBorder="1" applyAlignment="1">
      <alignment horizontal="right" vertical="center"/>
    </xf>
    <xf numFmtId="3" fontId="14" fillId="0" borderId="34" xfId="0" applyNumberFormat="1" applyFont="1" applyFill="1" applyBorder="1" applyAlignment="1">
      <alignment horizontal="right" vertical="center"/>
    </xf>
    <xf numFmtId="3" fontId="14" fillId="0" borderId="8" xfId="0" applyNumberFormat="1" applyFont="1" applyFill="1" applyBorder="1" applyAlignment="1">
      <alignment horizontal="right" vertical="center"/>
    </xf>
    <xf numFmtId="3" fontId="14" fillId="0" borderId="9" xfId="0" applyNumberFormat="1" applyFont="1" applyFill="1" applyBorder="1" applyAlignment="1">
      <alignment horizontal="right" vertical="center"/>
    </xf>
    <xf numFmtId="3" fontId="14" fillId="0" borderId="31" xfId="0" applyNumberFormat="1" applyFont="1" applyFill="1" applyBorder="1" applyAlignment="1">
      <alignment horizontal="right" vertical="center"/>
    </xf>
  </cellXfs>
  <cellStyles count="24">
    <cellStyle name="スタイル 1" xfId="3"/>
    <cellStyle name="パーセント" xfId="2" builtinId="5"/>
    <cellStyle name="パーセント 2" xfId="4"/>
    <cellStyle name="桁区切り" xfId="1" builtinId="6"/>
    <cellStyle name="桁区切り 2" xfId="5"/>
    <cellStyle name="桁区切り 2 2" xfId="6"/>
    <cellStyle name="桁区切り 3" xfId="7"/>
    <cellStyle name="桁区切り 4" xfId="8"/>
    <cellStyle name="標準" xfId="0" builtinId="0"/>
    <cellStyle name="標準 10" xfId="9"/>
    <cellStyle name="標準 11" xfId="10"/>
    <cellStyle name="標準 12" xfId="11"/>
    <cellStyle name="標準 2" xfId="12"/>
    <cellStyle name="標準 2 2" xfId="13"/>
    <cellStyle name="標準 3" xfId="14"/>
    <cellStyle name="標準 4" xfId="15"/>
    <cellStyle name="標準 4 2" xfId="16"/>
    <cellStyle name="標準 4 3" xfId="17"/>
    <cellStyle name="標準 5" xfId="18"/>
    <cellStyle name="標準 6" xfId="19"/>
    <cellStyle name="標準 7" xfId="20"/>
    <cellStyle name="標準 8" xfId="21"/>
    <cellStyle name="標準 9" xfId="22"/>
    <cellStyle name="標準 9 2" xfId="2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Q52"/>
  <sheetViews>
    <sheetView view="pageBreakPreview" zoomScale="70" zoomScaleNormal="100" zoomScaleSheetLayoutView="70" workbookViewId="0">
      <selection activeCell="R18" sqref="R18:V18"/>
    </sheetView>
  </sheetViews>
  <sheetFormatPr defaultColWidth="2.75" defaultRowHeight="16.5" customHeight="1" x14ac:dyDescent="0.15"/>
  <cols>
    <col min="1" max="1" width="2.375" style="72" customWidth="1"/>
    <col min="2" max="31" width="3.5" style="72" customWidth="1"/>
    <col min="32" max="32" width="3.375" style="72" customWidth="1"/>
    <col min="33" max="37" width="2.75" style="72"/>
    <col min="38" max="38" width="6" style="72" customWidth="1"/>
    <col min="39" max="16384" width="2.75" style="72"/>
  </cols>
  <sheetData>
    <row r="2" spans="2:31" ht="16.5" customHeight="1" x14ac:dyDescent="0.15">
      <c r="B2" s="76" t="s">
        <v>237</v>
      </c>
      <c r="C2" s="70"/>
      <c r="D2" s="70"/>
      <c r="E2" s="71"/>
      <c r="F2" s="191" t="s">
        <v>345</v>
      </c>
      <c r="G2" s="192"/>
      <c r="H2" s="192"/>
      <c r="I2" s="193"/>
      <c r="J2" s="76" t="s">
        <v>238</v>
      </c>
      <c r="K2" s="70"/>
      <c r="L2" s="70"/>
      <c r="M2" s="71"/>
      <c r="N2" s="204"/>
      <c r="O2" s="205"/>
      <c r="P2" s="205"/>
      <c r="Q2" s="206"/>
      <c r="R2" s="76" t="s">
        <v>323</v>
      </c>
      <c r="S2" s="70"/>
      <c r="T2" s="70"/>
      <c r="U2" s="71"/>
      <c r="V2" s="191"/>
      <c r="W2" s="192"/>
      <c r="X2" s="192"/>
      <c r="Y2" s="193"/>
    </row>
    <row r="4" spans="2:31" ht="16.5" customHeight="1" x14ac:dyDescent="0.15">
      <c r="B4" s="73" t="s">
        <v>324</v>
      </c>
      <c r="C4" s="74"/>
      <c r="D4" s="74"/>
      <c r="E4" s="74"/>
      <c r="F4" s="74"/>
      <c r="G4" s="74"/>
      <c r="H4" s="74"/>
      <c r="I4" s="74"/>
      <c r="J4" s="246">
        <f t="shared" ref="J4" si="0">SUM(J5:L7)</f>
        <v>0</v>
      </c>
      <c r="K4" s="247"/>
      <c r="L4" s="248"/>
      <c r="M4" s="73" t="s">
        <v>327</v>
      </c>
      <c r="N4" s="74"/>
      <c r="O4" s="74"/>
      <c r="P4" s="74"/>
      <c r="Q4" s="74"/>
      <c r="R4" s="74"/>
      <c r="S4" s="74"/>
      <c r="T4" s="255">
        <f t="shared" ref="T4" si="1">SUM(T5:V6)</f>
        <v>0</v>
      </c>
      <c r="U4" s="255"/>
      <c r="V4" s="255"/>
      <c r="W4" s="76" t="s">
        <v>331</v>
      </c>
      <c r="X4" s="70"/>
      <c r="Y4" s="70"/>
      <c r="Z4" s="70"/>
      <c r="AA4" s="70"/>
      <c r="AB4" s="204"/>
      <c r="AC4" s="205"/>
      <c r="AD4" s="205"/>
      <c r="AE4" s="206"/>
    </row>
    <row r="5" spans="2:31" ht="16.5" customHeight="1" x14ac:dyDescent="0.15">
      <c r="B5" s="75"/>
      <c r="C5" s="76" t="s">
        <v>340</v>
      </c>
      <c r="D5" s="70"/>
      <c r="E5" s="70"/>
      <c r="F5" s="70"/>
      <c r="G5" s="70"/>
      <c r="H5" s="70"/>
      <c r="I5" s="71"/>
      <c r="J5" s="220"/>
      <c r="K5" s="221"/>
      <c r="L5" s="222"/>
      <c r="M5" s="75"/>
      <c r="N5" s="76" t="s">
        <v>264</v>
      </c>
      <c r="O5" s="70"/>
      <c r="P5" s="70"/>
      <c r="Q5" s="70"/>
      <c r="R5" s="70"/>
      <c r="S5" s="70"/>
      <c r="T5" s="256"/>
      <c r="U5" s="256"/>
      <c r="V5" s="256"/>
      <c r="W5" s="76" t="s">
        <v>332</v>
      </c>
      <c r="X5" s="70"/>
      <c r="Y5" s="70"/>
      <c r="Z5" s="70"/>
      <c r="AA5" s="70"/>
      <c r="AB5" s="204"/>
      <c r="AC5" s="205"/>
      <c r="AD5" s="205"/>
      <c r="AE5" s="206"/>
    </row>
    <row r="6" spans="2:31" ht="16.5" customHeight="1" x14ac:dyDescent="0.15">
      <c r="B6" s="77"/>
      <c r="C6" s="74" t="s">
        <v>341</v>
      </c>
      <c r="D6" s="74"/>
      <c r="E6" s="74"/>
      <c r="F6" s="74"/>
      <c r="G6" s="74"/>
      <c r="H6" s="74"/>
      <c r="I6" s="74"/>
      <c r="J6" s="220"/>
      <c r="K6" s="221"/>
      <c r="L6" s="222"/>
      <c r="M6" s="78"/>
      <c r="N6" s="78" t="s">
        <v>265</v>
      </c>
      <c r="O6" s="79"/>
      <c r="P6" s="79"/>
      <c r="Q6" s="79"/>
      <c r="R6" s="79"/>
      <c r="S6" s="79"/>
      <c r="T6" s="256"/>
      <c r="U6" s="256"/>
      <c r="V6" s="256"/>
      <c r="W6" s="232" t="s">
        <v>333</v>
      </c>
      <c r="X6" s="233"/>
      <c r="Y6" s="233"/>
      <c r="Z6" s="233"/>
      <c r="AA6" s="233"/>
      <c r="AB6" s="233"/>
      <c r="AC6" s="233"/>
      <c r="AD6" s="233"/>
      <c r="AE6" s="234"/>
    </row>
    <row r="7" spans="2:31" ht="16.5" customHeight="1" x14ac:dyDescent="0.15">
      <c r="B7" s="75"/>
      <c r="C7" s="76" t="s">
        <v>301</v>
      </c>
      <c r="D7" s="70"/>
      <c r="E7" s="70"/>
      <c r="F7" s="70"/>
      <c r="G7" s="70"/>
      <c r="H7" s="70"/>
      <c r="I7" s="70"/>
      <c r="J7" s="220"/>
      <c r="K7" s="221"/>
      <c r="L7" s="222"/>
      <c r="M7" s="73" t="s">
        <v>328</v>
      </c>
      <c r="N7" s="73"/>
      <c r="O7" s="74"/>
      <c r="P7" s="74"/>
      <c r="Q7" s="74"/>
      <c r="R7" s="74"/>
      <c r="S7" s="80"/>
      <c r="T7" s="81"/>
      <c r="U7" s="81"/>
      <c r="V7" s="82"/>
      <c r="W7" s="77"/>
      <c r="X7" s="73" t="s">
        <v>246</v>
      </c>
      <c r="Y7" s="74"/>
      <c r="Z7" s="74"/>
      <c r="AA7" s="74"/>
      <c r="AB7" s="83"/>
      <c r="AC7" s="207"/>
      <c r="AD7" s="207"/>
      <c r="AE7" s="207"/>
    </row>
    <row r="8" spans="2:31" ht="16.5" customHeight="1" x14ac:dyDescent="0.15">
      <c r="B8" s="84"/>
      <c r="C8" s="76" t="s">
        <v>302</v>
      </c>
      <c r="D8" s="70"/>
      <c r="E8" s="70"/>
      <c r="F8" s="70"/>
      <c r="G8" s="70"/>
      <c r="H8" s="70"/>
      <c r="I8" s="70"/>
      <c r="J8" s="220"/>
      <c r="K8" s="221"/>
      <c r="L8" s="222"/>
      <c r="M8" s="77"/>
      <c r="N8" s="76" t="s">
        <v>245</v>
      </c>
      <c r="O8" s="70"/>
      <c r="P8" s="70"/>
      <c r="Q8" s="70"/>
      <c r="R8" s="70"/>
      <c r="S8" s="82"/>
      <c r="T8" s="229"/>
      <c r="U8" s="230"/>
      <c r="V8" s="231"/>
      <c r="W8" s="75"/>
      <c r="X8" s="76" t="s">
        <v>100</v>
      </c>
      <c r="Y8" s="70"/>
      <c r="Z8" s="70"/>
      <c r="AA8" s="70"/>
      <c r="AB8" s="71"/>
      <c r="AC8" s="207"/>
      <c r="AD8" s="207"/>
      <c r="AE8" s="207"/>
    </row>
    <row r="9" spans="2:31" ht="16.5" customHeight="1" x14ac:dyDescent="0.15">
      <c r="B9" s="232" t="s">
        <v>325</v>
      </c>
      <c r="C9" s="233"/>
      <c r="D9" s="233"/>
      <c r="E9" s="233"/>
      <c r="F9" s="233"/>
      <c r="G9" s="233"/>
      <c r="H9" s="233"/>
      <c r="I9" s="233"/>
      <c r="J9" s="233"/>
      <c r="K9" s="233"/>
      <c r="L9" s="234"/>
      <c r="M9" s="75"/>
      <c r="N9" s="76" t="s">
        <v>240</v>
      </c>
      <c r="O9" s="70"/>
      <c r="P9" s="70"/>
      <c r="Q9" s="70"/>
      <c r="R9" s="70"/>
      <c r="S9" s="82"/>
      <c r="T9" s="229"/>
      <c r="U9" s="230"/>
      <c r="V9" s="231"/>
      <c r="W9" s="75"/>
      <c r="X9" s="76" t="s">
        <v>101</v>
      </c>
      <c r="Y9" s="70"/>
      <c r="Z9" s="70"/>
      <c r="AA9" s="70"/>
      <c r="AB9" s="71"/>
      <c r="AC9" s="207"/>
      <c r="AD9" s="207"/>
      <c r="AE9" s="207"/>
    </row>
    <row r="10" spans="2:31" ht="16.5" customHeight="1" x14ac:dyDescent="0.15">
      <c r="B10" s="75"/>
      <c r="C10" s="235" t="s">
        <v>106</v>
      </c>
      <c r="D10" s="187"/>
      <c r="E10" s="76" t="s">
        <v>104</v>
      </c>
      <c r="F10" s="70"/>
      <c r="G10" s="70"/>
      <c r="H10" s="70"/>
      <c r="I10" s="70"/>
      <c r="J10" s="189"/>
      <c r="K10" s="189"/>
      <c r="L10" s="190"/>
      <c r="M10" s="75"/>
      <c r="N10" s="76" t="s">
        <v>241</v>
      </c>
      <c r="O10" s="70"/>
      <c r="P10" s="70"/>
      <c r="Q10" s="70"/>
      <c r="R10" s="70"/>
      <c r="S10" s="82"/>
      <c r="T10" s="229"/>
      <c r="U10" s="230"/>
      <c r="V10" s="231"/>
      <c r="W10" s="75"/>
      <c r="X10" s="76" t="s">
        <v>102</v>
      </c>
      <c r="Y10" s="70"/>
      <c r="Z10" s="70"/>
      <c r="AA10" s="70"/>
      <c r="AB10" s="71"/>
      <c r="AC10" s="207"/>
      <c r="AD10" s="207"/>
      <c r="AE10" s="207"/>
    </row>
    <row r="11" spans="2:31" ht="16.5" customHeight="1" x14ac:dyDescent="0.15">
      <c r="B11" s="75"/>
      <c r="C11" s="236"/>
      <c r="D11" s="187"/>
      <c r="E11" s="75" t="s">
        <v>105</v>
      </c>
      <c r="F11" s="86"/>
      <c r="G11" s="86"/>
      <c r="H11" s="86"/>
      <c r="I11" s="86"/>
      <c r="J11" s="87"/>
      <c r="K11" s="87"/>
      <c r="L11" s="168"/>
      <c r="M11" s="75"/>
      <c r="N11" s="76" t="s">
        <v>242</v>
      </c>
      <c r="O11" s="70"/>
      <c r="P11" s="70"/>
      <c r="Q11" s="70"/>
      <c r="R11" s="70"/>
      <c r="S11" s="82"/>
      <c r="T11" s="229"/>
      <c r="U11" s="230"/>
      <c r="V11" s="231"/>
      <c r="W11" s="75"/>
      <c r="X11" s="76" t="s">
        <v>103</v>
      </c>
      <c r="Y11" s="70"/>
      <c r="Z11" s="70"/>
      <c r="AA11" s="70"/>
      <c r="AB11" s="71"/>
      <c r="AC11" s="207"/>
      <c r="AD11" s="207"/>
      <c r="AE11" s="207"/>
    </row>
    <row r="12" spans="2:31" ht="16.5" customHeight="1" x14ac:dyDescent="0.15">
      <c r="B12" s="75"/>
      <c r="C12" s="226" t="s">
        <v>165</v>
      </c>
      <c r="D12" s="187"/>
      <c r="E12" s="76" t="s">
        <v>104</v>
      </c>
      <c r="F12" s="70"/>
      <c r="G12" s="70"/>
      <c r="H12" s="70"/>
      <c r="I12" s="189"/>
      <c r="J12" s="189"/>
      <c r="K12" s="189"/>
      <c r="L12" s="190"/>
      <c r="M12" s="232" t="s">
        <v>329</v>
      </c>
      <c r="N12" s="233"/>
      <c r="O12" s="233"/>
      <c r="P12" s="233"/>
      <c r="Q12" s="233"/>
      <c r="R12" s="233"/>
      <c r="S12" s="233"/>
      <c r="T12" s="233"/>
      <c r="U12" s="233"/>
      <c r="V12" s="234"/>
      <c r="W12" s="75"/>
      <c r="X12" s="76" t="s">
        <v>247</v>
      </c>
      <c r="Y12" s="70"/>
      <c r="Z12" s="70"/>
      <c r="AA12" s="70"/>
      <c r="AB12" s="71"/>
      <c r="AC12" s="207"/>
      <c r="AD12" s="207"/>
      <c r="AE12" s="207"/>
    </row>
    <row r="13" spans="2:31" ht="16.5" customHeight="1" x14ac:dyDescent="0.15">
      <c r="B13" s="75"/>
      <c r="C13" s="227"/>
      <c r="D13" s="187"/>
      <c r="E13" s="75" t="s">
        <v>105</v>
      </c>
      <c r="F13" s="86"/>
      <c r="G13" s="86"/>
      <c r="H13" s="86"/>
      <c r="I13" s="87"/>
      <c r="J13" s="87"/>
      <c r="K13" s="87"/>
      <c r="L13" s="168"/>
      <c r="M13" s="88"/>
      <c r="N13" s="188" t="s">
        <v>243</v>
      </c>
      <c r="O13" s="189"/>
      <c r="P13" s="189"/>
      <c r="Q13" s="189"/>
      <c r="R13" s="70"/>
      <c r="S13" s="82"/>
      <c r="T13" s="220"/>
      <c r="U13" s="221"/>
      <c r="V13" s="222"/>
      <c r="W13" s="75"/>
      <c r="X13" s="76" t="s">
        <v>305</v>
      </c>
      <c r="Y13" s="70"/>
      <c r="Z13" s="70"/>
      <c r="AA13" s="70"/>
      <c r="AB13" s="71"/>
      <c r="AC13" s="207"/>
      <c r="AD13" s="207"/>
      <c r="AE13" s="207"/>
    </row>
    <row r="14" spans="2:31" ht="16.5" customHeight="1" x14ac:dyDescent="0.15">
      <c r="B14" s="78"/>
      <c r="C14" s="228"/>
      <c r="D14" s="187"/>
      <c r="E14" s="89" t="s">
        <v>107</v>
      </c>
      <c r="F14" s="70"/>
      <c r="G14" s="70"/>
      <c r="H14" s="70"/>
      <c r="I14" s="189"/>
      <c r="J14" s="189"/>
      <c r="K14" s="189"/>
      <c r="L14" s="190"/>
      <c r="M14" s="90"/>
      <c r="N14" s="237" t="s">
        <v>244</v>
      </c>
      <c r="O14" s="238"/>
      <c r="P14" s="238"/>
      <c r="Q14" s="238"/>
      <c r="R14" s="238"/>
      <c r="S14" s="239"/>
      <c r="T14" s="220"/>
      <c r="U14" s="221"/>
      <c r="V14" s="222"/>
      <c r="W14" s="78"/>
      <c r="X14" s="76" t="s">
        <v>97</v>
      </c>
      <c r="Y14" s="70"/>
      <c r="Z14" s="70"/>
      <c r="AA14" s="70"/>
      <c r="AB14" s="71"/>
      <c r="AC14" s="207"/>
      <c r="AD14" s="207"/>
      <c r="AE14" s="207"/>
    </row>
    <row r="15" spans="2:31" ht="16.5" customHeight="1" x14ac:dyDescent="0.15">
      <c r="B15" s="232" t="s">
        <v>326</v>
      </c>
      <c r="C15" s="233"/>
      <c r="D15" s="233"/>
      <c r="E15" s="233"/>
      <c r="F15" s="233"/>
      <c r="G15" s="233"/>
      <c r="H15" s="233"/>
      <c r="I15" s="233"/>
      <c r="J15" s="233"/>
      <c r="K15" s="233"/>
      <c r="L15" s="234"/>
      <c r="M15" s="208" t="s">
        <v>330</v>
      </c>
      <c r="N15" s="209"/>
      <c r="O15" s="209"/>
      <c r="P15" s="209"/>
      <c r="Q15" s="209"/>
      <c r="R15" s="209"/>
      <c r="S15" s="209"/>
      <c r="T15" s="210"/>
      <c r="U15" s="210"/>
      <c r="V15" s="210"/>
      <c r="W15" s="232" t="s">
        <v>334</v>
      </c>
      <c r="X15" s="258"/>
      <c r="Y15" s="258"/>
      <c r="Z15" s="258"/>
      <c r="AA15" s="258"/>
      <c r="AB15" s="258"/>
      <c r="AC15" s="233"/>
      <c r="AD15" s="233"/>
      <c r="AE15" s="234"/>
    </row>
    <row r="16" spans="2:31" ht="16.5" customHeight="1" x14ac:dyDescent="0.15">
      <c r="B16" s="75"/>
      <c r="C16" s="187"/>
      <c r="D16" s="91" t="s">
        <v>116</v>
      </c>
      <c r="E16" s="70"/>
      <c r="F16" s="70"/>
      <c r="G16" s="70"/>
      <c r="H16" s="70"/>
      <c r="I16" s="70"/>
      <c r="J16" s="70"/>
      <c r="K16" s="70"/>
      <c r="L16" s="71"/>
      <c r="M16" s="77"/>
      <c r="N16" s="75" t="s">
        <v>79</v>
      </c>
      <c r="O16" s="86"/>
      <c r="P16" s="86"/>
      <c r="Q16" s="86"/>
      <c r="R16" s="223"/>
      <c r="S16" s="224"/>
      <c r="T16" s="224"/>
      <c r="U16" s="224"/>
      <c r="V16" s="225"/>
      <c r="W16" s="77"/>
      <c r="X16" s="187"/>
      <c r="Y16" s="188" t="s">
        <v>122</v>
      </c>
      <c r="Z16" s="189"/>
      <c r="AA16" s="189"/>
      <c r="AB16" s="189"/>
      <c r="AC16" s="189"/>
      <c r="AD16" s="189"/>
      <c r="AE16" s="190"/>
    </row>
    <row r="17" spans="2:33" ht="16.5" customHeight="1" x14ac:dyDescent="0.15">
      <c r="B17" s="75"/>
      <c r="C17" s="187"/>
      <c r="D17" s="93" t="s">
        <v>117</v>
      </c>
      <c r="E17" s="86"/>
      <c r="F17" s="86"/>
      <c r="G17" s="86"/>
      <c r="H17" s="86"/>
      <c r="I17" s="86"/>
      <c r="J17" s="86"/>
      <c r="K17" s="86"/>
      <c r="L17" s="94"/>
      <c r="M17" s="75"/>
      <c r="N17" s="76" t="s">
        <v>80</v>
      </c>
      <c r="O17" s="70"/>
      <c r="P17" s="70"/>
      <c r="Q17" s="70"/>
      <c r="R17" s="220"/>
      <c r="S17" s="221"/>
      <c r="T17" s="221"/>
      <c r="U17" s="221"/>
      <c r="V17" s="222"/>
      <c r="W17" s="75"/>
      <c r="X17" s="187"/>
      <c r="Y17" s="188" t="s">
        <v>123</v>
      </c>
      <c r="Z17" s="189"/>
      <c r="AA17" s="189"/>
      <c r="AB17" s="189"/>
      <c r="AC17" s="189"/>
      <c r="AD17" s="189"/>
      <c r="AE17" s="190"/>
    </row>
    <row r="18" spans="2:33" ht="16.5" customHeight="1" x14ac:dyDescent="0.15">
      <c r="B18" s="75"/>
      <c r="C18" s="187"/>
      <c r="D18" s="91" t="s">
        <v>118</v>
      </c>
      <c r="E18" s="70"/>
      <c r="F18" s="70"/>
      <c r="G18" s="70"/>
      <c r="H18" s="70"/>
      <c r="I18" s="70"/>
      <c r="J18" s="70"/>
      <c r="K18" s="70"/>
      <c r="L18" s="71"/>
      <c r="M18" s="75"/>
      <c r="N18" s="78" t="s">
        <v>81</v>
      </c>
      <c r="O18" s="79"/>
      <c r="P18" s="79"/>
      <c r="Q18" s="79"/>
      <c r="R18" s="256"/>
      <c r="S18" s="256"/>
      <c r="T18" s="256"/>
      <c r="U18" s="256"/>
      <c r="V18" s="256"/>
      <c r="W18" s="75"/>
      <c r="X18" s="187"/>
      <c r="Y18" s="188" t="s">
        <v>124</v>
      </c>
      <c r="Z18" s="189"/>
      <c r="AA18" s="189"/>
      <c r="AB18" s="189"/>
      <c r="AC18" s="189"/>
      <c r="AD18" s="189"/>
      <c r="AE18" s="190"/>
    </row>
    <row r="19" spans="2:33" ht="16.5" customHeight="1" x14ac:dyDescent="0.15">
      <c r="B19" s="75"/>
      <c r="C19" s="187"/>
      <c r="D19" s="93" t="s">
        <v>119</v>
      </c>
      <c r="E19" s="86"/>
      <c r="F19" s="86"/>
      <c r="G19" s="86"/>
      <c r="H19" s="86"/>
      <c r="I19" s="86"/>
      <c r="J19" s="86"/>
      <c r="K19" s="86"/>
      <c r="L19" s="94"/>
      <c r="M19" s="78"/>
      <c r="N19" s="269" t="s">
        <v>110</v>
      </c>
      <c r="O19" s="270"/>
      <c r="P19" s="270"/>
      <c r="Q19" s="271"/>
      <c r="R19" s="257" t="e">
        <f>R18/T4</f>
        <v>#DIV/0!</v>
      </c>
      <c r="S19" s="257"/>
      <c r="T19" s="257"/>
      <c r="U19" s="257"/>
      <c r="V19" s="257"/>
      <c r="W19" s="75"/>
      <c r="X19" s="187"/>
      <c r="Y19" s="95" t="s">
        <v>125</v>
      </c>
      <c r="Z19" s="96"/>
      <c r="AA19" s="96"/>
      <c r="AB19" s="96"/>
      <c r="AC19" s="96"/>
      <c r="AD19" s="96"/>
      <c r="AE19" s="97"/>
      <c r="AG19" s="86"/>
    </row>
    <row r="20" spans="2:33" ht="16.5" customHeight="1" x14ac:dyDescent="0.15">
      <c r="B20" s="75"/>
      <c r="C20" s="187"/>
      <c r="D20" s="76" t="s">
        <v>120</v>
      </c>
      <c r="E20" s="70"/>
      <c r="F20" s="70"/>
      <c r="G20" s="70"/>
      <c r="H20" s="70"/>
      <c r="I20" s="70"/>
      <c r="J20" s="70"/>
      <c r="K20" s="70"/>
      <c r="L20" s="71"/>
      <c r="M20" s="214"/>
      <c r="N20" s="215"/>
      <c r="O20" s="215"/>
      <c r="P20" s="215"/>
      <c r="Q20" s="215"/>
      <c r="R20" s="215"/>
      <c r="S20" s="215"/>
      <c r="T20" s="215"/>
      <c r="U20" s="215"/>
      <c r="V20" s="216"/>
      <c r="W20" s="78"/>
      <c r="X20" s="187"/>
      <c r="Y20" s="188" t="s">
        <v>126</v>
      </c>
      <c r="Z20" s="189"/>
      <c r="AA20" s="189"/>
      <c r="AB20" s="189"/>
      <c r="AC20" s="189"/>
      <c r="AD20" s="189"/>
      <c r="AE20" s="190"/>
      <c r="AF20" s="86"/>
    </row>
    <row r="21" spans="2:33" ht="16.5" customHeight="1" x14ac:dyDescent="0.15">
      <c r="B21" s="78"/>
      <c r="C21" s="187"/>
      <c r="D21" s="98" t="s">
        <v>121</v>
      </c>
      <c r="E21" s="70"/>
      <c r="F21" s="70"/>
      <c r="G21" s="70"/>
      <c r="H21" s="70"/>
      <c r="I21" s="70"/>
      <c r="J21" s="70"/>
      <c r="K21" s="70"/>
      <c r="L21" s="71"/>
      <c r="M21" s="217"/>
      <c r="N21" s="218"/>
      <c r="O21" s="218"/>
      <c r="P21" s="218"/>
      <c r="Q21" s="218"/>
      <c r="R21" s="218"/>
      <c r="S21" s="218"/>
      <c r="T21" s="218"/>
      <c r="U21" s="218"/>
      <c r="V21" s="219"/>
      <c r="W21" s="211"/>
      <c r="X21" s="212"/>
      <c r="Y21" s="212"/>
      <c r="Z21" s="212"/>
      <c r="AA21" s="212"/>
      <c r="AB21" s="212"/>
      <c r="AC21" s="212"/>
      <c r="AD21" s="212"/>
      <c r="AE21" s="213"/>
      <c r="AF21" s="86"/>
    </row>
    <row r="22" spans="2:33" ht="16.5" customHeight="1" x14ac:dyDescent="0.15">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row>
    <row r="23" spans="2:33" ht="16.5" customHeight="1" x14ac:dyDescent="0.15">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row>
    <row r="24" spans="2:33" ht="16.5" customHeight="1" x14ac:dyDescent="0.15">
      <c r="B24" s="86"/>
      <c r="C24" s="99"/>
      <c r="D24" s="86"/>
      <c r="E24" s="86"/>
      <c r="F24" s="86"/>
      <c r="G24" s="86"/>
      <c r="H24" s="86"/>
      <c r="I24" s="86"/>
      <c r="J24" s="86"/>
      <c r="K24" s="86"/>
      <c r="L24" s="86"/>
      <c r="N24" s="86"/>
      <c r="O24" s="86"/>
      <c r="P24" s="86"/>
      <c r="Q24" s="86"/>
      <c r="R24" s="86"/>
      <c r="S24" s="86"/>
      <c r="T24" s="86"/>
      <c r="U24" s="86"/>
      <c r="V24" s="86"/>
      <c r="W24" s="86"/>
      <c r="X24" s="86"/>
      <c r="Y24" s="86"/>
      <c r="Z24" s="86"/>
      <c r="AA24" s="86"/>
      <c r="AB24" s="86"/>
      <c r="AC24" s="86"/>
      <c r="AD24" s="86"/>
      <c r="AE24" s="86"/>
      <c r="AF24" s="86"/>
    </row>
    <row r="25" spans="2:33" ht="16.5" customHeight="1" x14ac:dyDescent="0.15">
      <c r="B25" s="73" t="s">
        <v>335</v>
      </c>
      <c r="C25" s="74"/>
      <c r="D25" s="74"/>
      <c r="E25" s="74"/>
      <c r="F25" s="74"/>
      <c r="G25" s="74"/>
      <c r="H25" s="74"/>
      <c r="I25" s="74"/>
      <c r="J25" s="74"/>
      <c r="K25" s="74"/>
      <c r="L25" s="74"/>
      <c r="M25" s="74"/>
      <c r="N25" s="74"/>
      <c r="O25" s="74"/>
      <c r="P25" s="83"/>
      <c r="Q25" s="100" t="s">
        <v>337</v>
      </c>
      <c r="R25" s="74"/>
      <c r="S25" s="74"/>
      <c r="T25" s="74"/>
      <c r="U25" s="74"/>
      <c r="V25" s="74"/>
      <c r="W25" s="74"/>
      <c r="X25" s="74"/>
      <c r="Y25" s="74"/>
      <c r="Z25" s="74"/>
      <c r="AA25" s="74"/>
      <c r="AB25" s="70"/>
      <c r="AC25" s="74"/>
      <c r="AD25" s="74"/>
      <c r="AE25" s="83"/>
      <c r="AF25" s="86"/>
    </row>
    <row r="26" spans="2:33" ht="16.5" customHeight="1" x14ac:dyDescent="0.15">
      <c r="B26" s="75"/>
      <c r="C26" s="187"/>
      <c r="D26" s="76" t="s">
        <v>251</v>
      </c>
      <c r="E26" s="70"/>
      <c r="F26" s="70"/>
      <c r="G26" s="70"/>
      <c r="H26" s="70"/>
      <c r="I26" s="70"/>
      <c r="J26" s="70"/>
      <c r="K26" s="70"/>
      <c r="L26" s="70"/>
      <c r="M26" s="70"/>
      <c r="N26" s="70"/>
      <c r="O26" s="101"/>
      <c r="P26" s="169"/>
      <c r="Q26" s="75"/>
      <c r="R26" s="266" t="s">
        <v>275</v>
      </c>
      <c r="S26" s="267"/>
      <c r="T26" s="267"/>
      <c r="U26" s="267"/>
      <c r="V26" s="267"/>
      <c r="W26" s="267"/>
      <c r="X26" s="267"/>
      <c r="Y26" s="267"/>
      <c r="Z26" s="267"/>
      <c r="AA26" s="267"/>
      <c r="AB26" s="268"/>
      <c r="AC26" s="207"/>
      <c r="AD26" s="207"/>
      <c r="AE26" s="207"/>
      <c r="AF26" s="86"/>
    </row>
    <row r="27" spans="2:33" ht="16.5" customHeight="1" x14ac:dyDescent="0.15">
      <c r="B27" s="75"/>
      <c r="C27" s="187"/>
      <c r="D27" s="76" t="s">
        <v>252</v>
      </c>
      <c r="E27" s="70"/>
      <c r="F27" s="70"/>
      <c r="G27" s="70"/>
      <c r="H27" s="70"/>
      <c r="I27" s="70"/>
      <c r="J27" s="70"/>
      <c r="K27" s="70"/>
      <c r="L27" s="70"/>
      <c r="M27" s="70"/>
      <c r="N27" s="70"/>
      <c r="O27" s="101"/>
      <c r="P27" s="169"/>
      <c r="Q27" s="75"/>
      <c r="R27" s="266" t="s">
        <v>130</v>
      </c>
      <c r="S27" s="267"/>
      <c r="T27" s="267"/>
      <c r="U27" s="267"/>
      <c r="V27" s="267"/>
      <c r="W27" s="267"/>
      <c r="X27" s="267"/>
      <c r="Y27" s="267"/>
      <c r="Z27" s="267"/>
      <c r="AA27" s="267"/>
      <c r="AB27" s="268"/>
      <c r="AC27" s="207"/>
      <c r="AD27" s="207"/>
      <c r="AE27" s="207"/>
      <c r="AF27" s="86"/>
    </row>
    <row r="28" spans="2:33" ht="16.5" customHeight="1" x14ac:dyDescent="0.15">
      <c r="B28" s="75"/>
      <c r="C28" s="187"/>
      <c r="D28" s="260" t="s">
        <v>253</v>
      </c>
      <c r="E28" s="261"/>
      <c r="F28" s="261"/>
      <c r="G28" s="261"/>
      <c r="H28" s="261"/>
      <c r="I28" s="261"/>
      <c r="J28" s="261"/>
      <c r="K28" s="261"/>
      <c r="L28" s="261"/>
      <c r="M28" s="261"/>
      <c r="N28" s="261"/>
      <c r="O28" s="261"/>
      <c r="P28" s="262"/>
      <c r="Q28" s="75"/>
      <c r="R28" s="266" t="s">
        <v>131</v>
      </c>
      <c r="S28" s="267"/>
      <c r="T28" s="267"/>
      <c r="U28" s="267"/>
      <c r="V28" s="267"/>
      <c r="W28" s="267"/>
      <c r="X28" s="267"/>
      <c r="Y28" s="267"/>
      <c r="Z28" s="267"/>
      <c r="AA28" s="267"/>
      <c r="AB28" s="268"/>
      <c r="AC28" s="207"/>
      <c r="AD28" s="207"/>
      <c r="AE28" s="207"/>
      <c r="AF28" s="86"/>
    </row>
    <row r="29" spans="2:33" ht="16.5" customHeight="1" x14ac:dyDescent="0.15">
      <c r="B29" s="78"/>
      <c r="C29" s="187"/>
      <c r="D29" s="76" t="s">
        <v>254</v>
      </c>
      <c r="E29" s="70"/>
      <c r="F29" s="70"/>
      <c r="G29" s="70"/>
      <c r="H29" s="70"/>
      <c r="I29" s="70"/>
      <c r="J29" s="70"/>
      <c r="K29" s="70"/>
      <c r="L29" s="70"/>
      <c r="M29" s="70"/>
      <c r="N29" s="70"/>
      <c r="O29" s="101"/>
      <c r="P29" s="169"/>
      <c r="Q29" s="75"/>
      <c r="R29" s="266" t="s">
        <v>132</v>
      </c>
      <c r="S29" s="267"/>
      <c r="T29" s="267"/>
      <c r="U29" s="267"/>
      <c r="V29" s="267"/>
      <c r="W29" s="267"/>
      <c r="X29" s="267"/>
      <c r="Y29" s="267"/>
      <c r="Z29" s="267"/>
      <c r="AA29" s="267"/>
      <c r="AB29" s="268"/>
      <c r="AC29" s="207"/>
      <c r="AD29" s="207"/>
      <c r="AE29" s="207"/>
      <c r="AF29" s="86"/>
    </row>
    <row r="30" spans="2:33" ht="16.5" customHeight="1" x14ac:dyDescent="0.15">
      <c r="B30" s="73" t="s">
        <v>336</v>
      </c>
      <c r="C30" s="74"/>
      <c r="D30" s="74"/>
      <c r="E30" s="74"/>
      <c r="F30" s="74"/>
      <c r="G30" s="74"/>
      <c r="H30" s="74"/>
      <c r="I30" s="74"/>
      <c r="J30" s="74"/>
      <c r="K30" s="74"/>
      <c r="L30" s="74"/>
      <c r="M30" s="74"/>
      <c r="N30" s="74"/>
      <c r="O30" s="74"/>
      <c r="P30" s="83"/>
      <c r="Q30" s="75"/>
      <c r="R30" s="266" t="s">
        <v>158</v>
      </c>
      <c r="S30" s="267"/>
      <c r="T30" s="267"/>
      <c r="U30" s="267"/>
      <c r="V30" s="267"/>
      <c r="W30" s="267"/>
      <c r="X30" s="267"/>
      <c r="Y30" s="267"/>
      <c r="Z30" s="267"/>
      <c r="AA30" s="267"/>
      <c r="AB30" s="268"/>
      <c r="AC30" s="207"/>
      <c r="AD30" s="207"/>
      <c r="AE30" s="207"/>
      <c r="AF30" s="86"/>
    </row>
    <row r="31" spans="2:33" ht="16.5" customHeight="1" x14ac:dyDescent="0.15">
      <c r="B31" s="75"/>
      <c r="C31" s="73" t="s">
        <v>248</v>
      </c>
      <c r="D31" s="74"/>
      <c r="E31" s="74"/>
      <c r="F31" s="74"/>
      <c r="G31" s="74"/>
      <c r="H31" s="74"/>
      <c r="I31" s="74"/>
      <c r="J31" s="74"/>
      <c r="K31" s="74"/>
      <c r="L31" s="74"/>
      <c r="M31" s="74"/>
      <c r="N31" s="74"/>
      <c r="O31" s="74"/>
      <c r="P31" s="83"/>
      <c r="Q31" s="75"/>
      <c r="R31" s="266" t="s">
        <v>276</v>
      </c>
      <c r="S31" s="267"/>
      <c r="T31" s="267"/>
      <c r="U31" s="267"/>
      <c r="V31" s="267"/>
      <c r="W31" s="267"/>
      <c r="X31" s="267"/>
      <c r="Y31" s="267"/>
      <c r="Z31" s="267"/>
      <c r="AA31" s="267"/>
      <c r="AB31" s="268"/>
      <c r="AC31" s="207"/>
      <c r="AD31" s="207"/>
      <c r="AE31" s="207"/>
      <c r="AF31" s="86"/>
    </row>
    <row r="32" spans="2:33" ht="16.5" customHeight="1" x14ac:dyDescent="0.15">
      <c r="B32" s="75"/>
      <c r="C32" s="75"/>
      <c r="D32" s="187"/>
      <c r="E32" s="237" t="s">
        <v>150</v>
      </c>
      <c r="F32" s="238"/>
      <c r="G32" s="238"/>
      <c r="H32" s="238"/>
      <c r="I32" s="238"/>
      <c r="J32" s="238"/>
      <c r="K32" s="238"/>
      <c r="L32" s="238"/>
      <c r="M32" s="238"/>
      <c r="N32" s="238"/>
      <c r="O32" s="238"/>
      <c r="P32" s="239"/>
      <c r="Q32" s="75"/>
      <c r="R32" s="266" t="s">
        <v>133</v>
      </c>
      <c r="S32" s="267"/>
      <c r="T32" s="267"/>
      <c r="U32" s="267"/>
      <c r="V32" s="267"/>
      <c r="W32" s="267"/>
      <c r="X32" s="267"/>
      <c r="Y32" s="267"/>
      <c r="Z32" s="267"/>
      <c r="AA32" s="267"/>
      <c r="AB32" s="268"/>
      <c r="AC32" s="207"/>
      <c r="AD32" s="207"/>
      <c r="AE32" s="207"/>
      <c r="AF32" s="86"/>
    </row>
    <row r="33" spans="2:43" ht="16.5" customHeight="1" x14ac:dyDescent="0.15">
      <c r="B33" s="75"/>
      <c r="C33" s="75"/>
      <c r="D33" s="187"/>
      <c r="E33" s="237" t="s">
        <v>147</v>
      </c>
      <c r="F33" s="238"/>
      <c r="G33" s="238"/>
      <c r="H33" s="238"/>
      <c r="I33" s="238"/>
      <c r="J33" s="238"/>
      <c r="K33" s="238"/>
      <c r="L33" s="238"/>
      <c r="M33" s="238"/>
      <c r="N33" s="238"/>
      <c r="O33" s="238"/>
      <c r="P33" s="239"/>
      <c r="Q33" s="75"/>
      <c r="R33" s="266" t="s">
        <v>134</v>
      </c>
      <c r="S33" s="267"/>
      <c r="T33" s="267"/>
      <c r="U33" s="267"/>
      <c r="V33" s="267"/>
      <c r="W33" s="267"/>
      <c r="X33" s="267"/>
      <c r="Y33" s="267"/>
      <c r="Z33" s="267"/>
      <c r="AA33" s="267"/>
      <c r="AB33" s="268"/>
      <c r="AC33" s="207"/>
      <c r="AD33" s="207"/>
      <c r="AE33" s="207"/>
      <c r="AF33" s="86"/>
    </row>
    <row r="34" spans="2:43" ht="16.5" customHeight="1" x14ac:dyDescent="0.15">
      <c r="B34" s="75"/>
      <c r="C34" s="75"/>
      <c r="D34" s="187"/>
      <c r="E34" s="237" t="s">
        <v>146</v>
      </c>
      <c r="F34" s="238"/>
      <c r="G34" s="238"/>
      <c r="H34" s="238"/>
      <c r="I34" s="238"/>
      <c r="J34" s="238"/>
      <c r="K34" s="238"/>
      <c r="L34" s="238"/>
      <c r="M34" s="238"/>
      <c r="N34" s="238"/>
      <c r="O34" s="238"/>
      <c r="P34" s="239"/>
      <c r="Q34" s="75"/>
      <c r="R34" s="266" t="s">
        <v>135</v>
      </c>
      <c r="S34" s="267"/>
      <c r="T34" s="267"/>
      <c r="U34" s="267"/>
      <c r="V34" s="267"/>
      <c r="W34" s="267"/>
      <c r="X34" s="267"/>
      <c r="Y34" s="267"/>
      <c r="Z34" s="267"/>
      <c r="AA34" s="267"/>
      <c r="AB34" s="268"/>
      <c r="AC34" s="207"/>
      <c r="AD34" s="207"/>
      <c r="AE34" s="207"/>
    </row>
    <row r="35" spans="2:43" ht="16.5" customHeight="1" x14ac:dyDescent="0.15">
      <c r="B35" s="75"/>
      <c r="C35" s="75"/>
      <c r="D35" s="187"/>
      <c r="E35" s="263" t="s">
        <v>148</v>
      </c>
      <c r="F35" s="264"/>
      <c r="G35" s="264"/>
      <c r="H35" s="264"/>
      <c r="I35" s="264"/>
      <c r="J35" s="264"/>
      <c r="K35" s="264"/>
      <c r="L35" s="264"/>
      <c r="M35" s="264"/>
      <c r="N35" s="264"/>
      <c r="O35" s="264"/>
      <c r="P35" s="265"/>
      <c r="Q35" s="75"/>
      <c r="R35" s="266" t="s">
        <v>136</v>
      </c>
      <c r="S35" s="267"/>
      <c r="T35" s="267"/>
      <c r="U35" s="267"/>
      <c r="V35" s="267"/>
      <c r="W35" s="267"/>
      <c r="X35" s="267"/>
      <c r="Y35" s="267"/>
      <c r="Z35" s="267"/>
      <c r="AA35" s="267"/>
      <c r="AB35" s="268"/>
      <c r="AC35" s="207"/>
      <c r="AD35" s="207"/>
      <c r="AE35" s="207"/>
    </row>
    <row r="36" spans="2:43" ht="16.5" customHeight="1" x14ac:dyDescent="0.15">
      <c r="B36" s="75"/>
      <c r="C36" s="75"/>
      <c r="D36" s="187"/>
      <c r="E36" s="263" t="s">
        <v>149</v>
      </c>
      <c r="F36" s="264"/>
      <c r="G36" s="264"/>
      <c r="H36" s="264"/>
      <c r="I36" s="264"/>
      <c r="J36" s="264"/>
      <c r="K36" s="264"/>
      <c r="L36" s="264"/>
      <c r="M36" s="264"/>
      <c r="N36" s="264"/>
      <c r="O36" s="264"/>
      <c r="P36" s="265"/>
      <c r="Q36" s="75"/>
      <c r="R36" s="266" t="s">
        <v>137</v>
      </c>
      <c r="S36" s="267"/>
      <c r="T36" s="267"/>
      <c r="U36" s="267"/>
      <c r="V36" s="267"/>
      <c r="W36" s="267"/>
      <c r="X36" s="267"/>
      <c r="Y36" s="267"/>
      <c r="Z36" s="267"/>
      <c r="AA36" s="267"/>
      <c r="AB36" s="268"/>
      <c r="AC36" s="207"/>
      <c r="AD36" s="207"/>
      <c r="AE36" s="207"/>
    </row>
    <row r="37" spans="2:43" ht="16.5" customHeight="1" x14ac:dyDescent="0.15">
      <c r="B37" s="75"/>
      <c r="C37" s="73" t="s">
        <v>277</v>
      </c>
      <c r="D37" s="102"/>
      <c r="E37" s="74"/>
      <c r="F37" s="74"/>
      <c r="G37" s="74"/>
      <c r="H37" s="74"/>
      <c r="I37" s="74"/>
      <c r="J37" s="74"/>
      <c r="K37" s="74"/>
      <c r="L37" s="74"/>
      <c r="M37" s="74"/>
      <c r="N37" s="74"/>
      <c r="O37" s="74"/>
      <c r="P37" s="83"/>
      <c r="Q37" s="75"/>
      <c r="R37" s="266" t="s">
        <v>138</v>
      </c>
      <c r="S37" s="267"/>
      <c r="T37" s="267"/>
      <c r="U37" s="267"/>
      <c r="V37" s="267"/>
      <c r="W37" s="267"/>
      <c r="X37" s="267"/>
      <c r="Y37" s="267"/>
      <c r="Z37" s="267"/>
      <c r="AA37" s="267"/>
      <c r="AB37" s="268"/>
      <c r="AC37" s="207"/>
      <c r="AD37" s="207"/>
      <c r="AE37" s="207"/>
    </row>
    <row r="38" spans="2:43" ht="16.5" customHeight="1" x14ac:dyDescent="0.15">
      <c r="B38" s="75"/>
      <c r="C38" s="75"/>
      <c r="D38" s="187"/>
      <c r="E38" s="252" t="s">
        <v>151</v>
      </c>
      <c r="F38" s="253"/>
      <c r="G38" s="253"/>
      <c r="H38" s="253"/>
      <c r="I38" s="253"/>
      <c r="J38" s="253"/>
      <c r="K38" s="253"/>
      <c r="L38" s="253"/>
      <c r="M38" s="253"/>
      <c r="N38" s="253"/>
      <c r="O38" s="253"/>
      <c r="P38" s="254"/>
      <c r="Q38" s="75"/>
      <c r="R38" s="266" t="s">
        <v>139</v>
      </c>
      <c r="S38" s="267"/>
      <c r="T38" s="267"/>
      <c r="U38" s="267"/>
      <c r="V38" s="267"/>
      <c r="W38" s="267"/>
      <c r="X38" s="267"/>
      <c r="Y38" s="267"/>
      <c r="Z38" s="267"/>
      <c r="AA38" s="267"/>
      <c r="AB38" s="268"/>
      <c r="AC38" s="207"/>
      <c r="AD38" s="207"/>
      <c r="AE38" s="207"/>
    </row>
    <row r="39" spans="2:43" ht="16.5" customHeight="1" x14ac:dyDescent="0.15">
      <c r="B39" s="75"/>
      <c r="C39" s="75"/>
      <c r="D39" s="187"/>
      <c r="E39" s="252" t="s">
        <v>152</v>
      </c>
      <c r="F39" s="253"/>
      <c r="G39" s="253"/>
      <c r="H39" s="253"/>
      <c r="I39" s="253"/>
      <c r="J39" s="253"/>
      <c r="K39" s="253"/>
      <c r="L39" s="253"/>
      <c r="M39" s="253"/>
      <c r="N39" s="253"/>
      <c r="O39" s="253"/>
      <c r="P39" s="254"/>
      <c r="Q39" s="75"/>
      <c r="R39" s="266" t="s">
        <v>140</v>
      </c>
      <c r="S39" s="267"/>
      <c r="T39" s="267"/>
      <c r="U39" s="267"/>
      <c r="V39" s="267"/>
      <c r="W39" s="267"/>
      <c r="X39" s="267"/>
      <c r="Y39" s="267"/>
      <c r="Z39" s="267"/>
      <c r="AA39" s="267"/>
      <c r="AB39" s="268"/>
      <c r="AC39" s="207"/>
      <c r="AD39" s="207"/>
      <c r="AE39" s="207"/>
      <c r="AQ39" s="86"/>
    </row>
    <row r="40" spans="2:43" ht="16.5" customHeight="1" x14ac:dyDescent="0.15">
      <c r="B40" s="75"/>
      <c r="C40" s="75"/>
      <c r="D40" s="187"/>
      <c r="E40" s="252" t="s">
        <v>153</v>
      </c>
      <c r="F40" s="253"/>
      <c r="G40" s="253"/>
      <c r="H40" s="253"/>
      <c r="I40" s="253"/>
      <c r="J40" s="253"/>
      <c r="K40" s="253"/>
      <c r="L40" s="253"/>
      <c r="M40" s="253"/>
      <c r="N40" s="253"/>
      <c r="O40" s="253"/>
      <c r="P40" s="254"/>
      <c r="Q40" s="75"/>
      <c r="R40" s="266" t="s">
        <v>278</v>
      </c>
      <c r="S40" s="267"/>
      <c r="T40" s="267"/>
      <c r="U40" s="267"/>
      <c r="V40" s="267"/>
      <c r="W40" s="267"/>
      <c r="X40" s="267"/>
      <c r="Y40" s="267"/>
      <c r="Z40" s="267"/>
      <c r="AA40" s="267"/>
      <c r="AB40" s="268"/>
      <c r="AC40" s="207"/>
      <c r="AD40" s="207"/>
      <c r="AE40" s="207"/>
    </row>
    <row r="41" spans="2:43" ht="16.5" customHeight="1" x14ac:dyDescent="0.15">
      <c r="B41" s="75"/>
      <c r="C41" s="78"/>
      <c r="D41" s="187"/>
      <c r="E41" s="252" t="s">
        <v>154</v>
      </c>
      <c r="F41" s="253"/>
      <c r="G41" s="253"/>
      <c r="H41" s="253"/>
      <c r="I41" s="253"/>
      <c r="J41" s="253"/>
      <c r="K41" s="253"/>
      <c r="L41" s="253"/>
      <c r="M41" s="253"/>
      <c r="N41" s="253"/>
      <c r="O41" s="253"/>
      <c r="P41" s="254"/>
      <c r="Q41" s="84"/>
      <c r="R41" s="266" t="s">
        <v>279</v>
      </c>
      <c r="S41" s="267"/>
      <c r="T41" s="267"/>
      <c r="U41" s="267"/>
      <c r="V41" s="267"/>
      <c r="W41" s="267"/>
      <c r="X41" s="267"/>
      <c r="Y41" s="267"/>
      <c r="Z41" s="267"/>
      <c r="AA41" s="267"/>
      <c r="AB41" s="268"/>
      <c r="AC41" s="207"/>
      <c r="AD41" s="207"/>
      <c r="AE41" s="207"/>
    </row>
    <row r="42" spans="2:43" ht="16.5" customHeight="1" x14ac:dyDescent="0.15">
      <c r="B42" s="75"/>
      <c r="C42" s="73" t="s">
        <v>280</v>
      </c>
      <c r="D42" s="103"/>
      <c r="E42" s="74"/>
      <c r="F42" s="74"/>
      <c r="G42" s="74"/>
      <c r="H42" s="74"/>
      <c r="I42" s="74"/>
      <c r="J42" s="74"/>
      <c r="K42" s="74"/>
      <c r="L42" s="74"/>
      <c r="M42" s="74"/>
      <c r="N42" s="74"/>
      <c r="O42" s="74"/>
      <c r="P42" s="83"/>
      <c r="Q42" s="272" t="s">
        <v>343</v>
      </c>
      <c r="R42" s="273"/>
      <c r="S42" s="273"/>
      <c r="T42" s="273"/>
      <c r="U42" s="273"/>
      <c r="V42" s="273"/>
      <c r="W42" s="273"/>
      <c r="X42" s="273"/>
      <c r="Y42" s="273"/>
      <c r="Z42" s="273"/>
      <c r="AA42" s="273"/>
      <c r="AB42" s="273"/>
      <c r="AC42" s="273"/>
      <c r="AD42" s="273"/>
      <c r="AE42" s="274"/>
    </row>
    <row r="43" spans="2:43" ht="16.5" customHeight="1" x14ac:dyDescent="0.15">
      <c r="B43" s="75"/>
      <c r="C43" s="75"/>
      <c r="D43" s="187"/>
      <c r="E43" s="252" t="s">
        <v>155</v>
      </c>
      <c r="F43" s="253"/>
      <c r="G43" s="253"/>
      <c r="H43" s="253"/>
      <c r="I43" s="253"/>
      <c r="J43" s="253"/>
      <c r="K43" s="253"/>
      <c r="L43" s="253"/>
      <c r="M43" s="253"/>
      <c r="N43" s="253"/>
      <c r="O43" s="253"/>
      <c r="P43" s="254"/>
      <c r="Q43" s="259" t="s">
        <v>160</v>
      </c>
      <c r="R43" s="203"/>
      <c r="S43" s="195"/>
      <c r="T43" s="195"/>
      <c r="U43" s="195"/>
      <c r="V43" s="195"/>
      <c r="W43" s="195"/>
      <c r="X43" s="195"/>
      <c r="Y43" s="195"/>
      <c r="Z43" s="195"/>
      <c r="AA43" s="195"/>
      <c r="AB43" s="195"/>
      <c r="AC43" s="195"/>
      <c r="AD43" s="195"/>
      <c r="AE43" s="196"/>
    </row>
    <row r="44" spans="2:43" ht="16.5" customHeight="1" x14ac:dyDescent="0.15">
      <c r="B44" s="75"/>
      <c r="C44" s="75"/>
      <c r="D44" s="187"/>
      <c r="E44" s="252" t="s">
        <v>156</v>
      </c>
      <c r="F44" s="253"/>
      <c r="G44" s="253"/>
      <c r="H44" s="253"/>
      <c r="I44" s="253"/>
      <c r="J44" s="253"/>
      <c r="K44" s="253"/>
      <c r="L44" s="253"/>
      <c r="M44" s="253"/>
      <c r="N44" s="253"/>
      <c r="O44" s="253"/>
      <c r="P44" s="254"/>
      <c r="Q44" s="259"/>
      <c r="R44" s="197"/>
      <c r="S44" s="198"/>
      <c r="T44" s="198"/>
      <c r="U44" s="198"/>
      <c r="V44" s="198"/>
      <c r="W44" s="198"/>
      <c r="X44" s="198"/>
      <c r="Y44" s="198"/>
      <c r="Z44" s="198"/>
      <c r="AA44" s="198"/>
      <c r="AB44" s="198"/>
      <c r="AC44" s="198"/>
      <c r="AD44" s="198"/>
      <c r="AE44" s="199"/>
    </row>
    <row r="45" spans="2:43" ht="16.5" customHeight="1" x14ac:dyDescent="0.15">
      <c r="B45" s="75"/>
      <c r="C45" s="75"/>
      <c r="D45" s="104"/>
      <c r="E45" s="249" t="s">
        <v>161</v>
      </c>
      <c r="F45" s="250"/>
      <c r="G45" s="250"/>
      <c r="H45" s="250"/>
      <c r="I45" s="250"/>
      <c r="J45" s="250"/>
      <c r="K45" s="250"/>
      <c r="L45" s="250"/>
      <c r="M45" s="250"/>
      <c r="N45" s="250"/>
      <c r="O45" s="250"/>
      <c r="P45" s="251"/>
      <c r="Q45" s="259"/>
      <c r="R45" s="197"/>
      <c r="S45" s="198"/>
      <c r="T45" s="198"/>
      <c r="U45" s="198"/>
      <c r="V45" s="198"/>
      <c r="W45" s="198"/>
      <c r="X45" s="198"/>
      <c r="Y45" s="198"/>
      <c r="Z45" s="198"/>
      <c r="AA45" s="198"/>
      <c r="AB45" s="198"/>
      <c r="AC45" s="198"/>
      <c r="AD45" s="198"/>
      <c r="AE45" s="199"/>
    </row>
    <row r="46" spans="2:43" ht="16.5" customHeight="1" x14ac:dyDescent="0.15">
      <c r="B46" s="75"/>
      <c r="C46" s="75"/>
      <c r="D46" s="240"/>
      <c r="E46" s="243" t="s">
        <v>160</v>
      </c>
      <c r="F46" s="194"/>
      <c r="G46" s="195"/>
      <c r="H46" s="195"/>
      <c r="I46" s="195"/>
      <c r="J46" s="195"/>
      <c r="K46" s="195"/>
      <c r="L46" s="195"/>
      <c r="M46" s="195"/>
      <c r="N46" s="195"/>
      <c r="O46" s="195"/>
      <c r="P46" s="196"/>
      <c r="Q46" s="259"/>
      <c r="R46" s="197"/>
      <c r="S46" s="198"/>
      <c r="T46" s="198"/>
      <c r="U46" s="198"/>
      <c r="V46" s="198"/>
      <c r="W46" s="198"/>
      <c r="X46" s="198"/>
      <c r="Y46" s="198"/>
      <c r="Z46" s="198"/>
      <c r="AA46" s="198"/>
      <c r="AB46" s="198"/>
      <c r="AC46" s="198"/>
      <c r="AD46" s="198"/>
      <c r="AE46" s="199"/>
    </row>
    <row r="47" spans="2:43" ht="16.5" customHeight="1" x14ac:dyDescent="0.15">
      <c r="B47" s="75"/>
      <c r="C47" s="75"/>
      <c r="D47" s="241"/>
      <c r="E47" s="244"/>
      <c r="F47" s="197"/>
      <c r="G47" s="198"/>
      <c r="H47" s="198"/>
      <c r="I47" s="198"/>
      <c r="J47" s="198"/>
      <c r="K47" s="198"/>
      <c r="L47" s="198"/>
      <c r="M47" s="198"/>
      <c r="N47" s="198"/>
      <c r="O47" s="198"/>
      <c r="P47" s="199"/>
      <c r="Q47" s="259"/>
      <c r="R47" s="197"/>
      <c r="S47" s="198"/>
      <c r="T47" s="198"/>
      <c r="U47" s="198"/>
      <c r="V47" s="198"/>
      <c r="W47" s="198"/>
      <c r="X47" s="198"/>
      <c r="Y47" s="198"/>
      <c r="Z47" s="198"/>
      <c r="AA47" s="198"/>
      <c r="AB47" s="198"/>
      <c r="AC47" s="198"/>
      <c r="AD47" s="198"/>
      <c r="AE47" s="199"/>
    </row>
    <row r="48" spans="2:43" ht="16.5" customHeight="1" x14ac:dyDescent="0.15">
      <c r="B48" s="75"/>
      <c r="C48" s="75"/>
      <c r="D48" s="241"/>
      <c r="E48" s="244"/>
      <c r="F48" s="197"/>
      <c r="G48" s="198"/>
      <c r="H48" s="198"/>
      <c r="I48" s="198"/>
      <c r="J48" s="198"/>
      <c r="K48" s="198"/>
      <c r="L48" s="198"/>
      <c r="M48" s="198"/>
      <c r="N48" s="198"/>
      <c r="O48" s="198"/>
      <c r="P48" s="199"/>
      <c r="Q48" s="259"/>
      <c r="R48" s="197"/>
      <c r="S48" s="198"/>
      <c r="T48" s="198"/>
      <c r="U48" s="198"/>
      <c r="V48" s="198"/>
      <c r="W48" s="198"/>
      <c r="X48" s="198"/>
      <c r="Y48" s="198"/>
      <c r="Z48" s="198"/>
      <c r="AA48" s="198"/>
      <c r="AB48" s="198"/>
      <c r="AC48" s="198"/>
      <c r="AD48" s="198"/>
      <c r="AE48" s="199"/>
    </row>
    <row r="49" spans="2:32" ht="16.5" customHeight="1" x14ac:dyDescent="0.15">
      <c r="B49" s="78"/>
      <c r="C49" s="78"/>
      <c r="D49" s="242"/>
      <c r="E49" s="245"/>
      <c r="F49" s="200"/>
      <c r="G49" s="201"/>
      <c r="H49" s="201"/>
      <c r="I49" s="201"/>
      <c r="J49" s="201"/>
      <c r="K49" s="201"/>
      <c r="L49" s="201"/>
      <c r="M49" s="201"/>
      <c r="N49" s="201"/>
      <c r="O49" s="201"/>
      <c r="P49" s="202"/>
      <c r="Q49" s="236"/>
      <c r="R49" s="200"/>
      <c r="S49" s="201"/>
      <c r="T49" s="201"/>
      <c r="U49" s="201"/>
      <c r="V49" s="201"/>
      <c r="W49" s="201"/>
      <c r="X49" s="201"/>
      <c r="Y49" s="201"/>
      <c r="Z49" s="201"/>
      <c r="AA49" s="201"/>
      <c r="AB49" s="201"/>
      <c r="AC49" s="201"/>
      <c r="AD49" s="201"/>
      <c r="AE49" s="202"/>
    </row>
    <row r="50" spans="2:32" ht="16.5" customHeight="1" x14ac:dyDescent="0.15">
      <c r="AF50" s="86"/>
    </row>
    <row r="51" spans="2:32" ht="16.5" customHeight="1" x14ac:dyDescent="0.15">
      <c r="AF51" s="86"/>
    </row>
    <row r="52" spans="2:32" ht="16.5" customHeight="1" x14ac:dyDescent="0.15">
      <c r="AF52" s="86"/>
    </row>
  </sheetData>
  <sheetProtection sheet="1" objects="1" scenarios="1" selectLockedCells="1"/>
  <mergeCells count="94">
    <mergeCell ref="R39:AB39"/>
    <mergeCell ref="R40:AB40"/>
    <mergeCell ref="R41:AB41"/>
    <mergeCell ref="N19:Q19"/>
    <mergeCell ref="Q42:AE42"/>
    <mergeCell ref="R34:AB34"/>
    <mergeCell ref="R35:AB35"/>
    <mergeCell ref="R36:AB36"/>
    <mergeCell ref="R37:AB37"/>
    <mergeCell ref="R38:AB38"/>
    <mergeCell ref="R29:AB29"/>
    <mergeCell ref="R30:AB30"/>
    <mergeCell ref="R31:AB31"/>
    <mergeCell ref="R32:AB32"/>
    <mergeCell ref="R33:AB33"/>
    <mergeCell ref="E34:P34"/>
    <mergeCell ref="E35:P35"/>
    <mergeCell ref="E36:P36"/>
    <mergeCell ref="R26:AB26"/>
    <mergeCell ref="R27:AB27"/>
    <mergeCell ref="R28:AB28"/>
    <mergeCell ref="E33:P33"/>
    <mergeCell ref="Q43:Q49"/>
    <mergeCell ref="AC31:AE31"/>
    <mergeCell ref="J6:L6"/>
    <mergeCell ref="AC40:AE40"/>
    <mergeCell ref="AC41:AE41"/>
    <mergeCell ref="AC37:AE37"/>
    <mergeCell ref="AC38:AE38"/>
    <mergeCell ref="AC39:AE39"/>
    <mergeCell ref="AC33:AE33"/>
    <mergeCell ref="AC34:AE34"/>
    <mergeCell ref="AC35:AE35"/>
    <mergeCell ref="AC36:AE36"/>
    <mergeCell ref="AC27:AE27"/>
    <mergeCell ref="AC28:AE28"/>
    <mergeCell ref="AC26:AE26"/>
    <mergeCell ref="D28:P28"/>
    <mergeCell ref="T4:V4"/>
    <mergeCell ref="T5:V5"/>
    <mergeCell ref="T6:V6"/>
    <mergeCell ref="AC11:AE11"/>
    <mergeCell ref="R19:V19"/>
    <mergeCell ref="R18:V18"/>
    <mergeCell ref="W15:AE15"/>
    <mergeCell ref="AC13:AE13"/>
    <mergeCell ref="W6:AE6"/>
    <mergeCell ref="T8:V8"/>
    <mergeCell ref="T9:V9"/>
    <mergeCell ref="B9:L9"/>
    <mergeCell ref="D46:D49"/>
    <mergeCell ref="E46:E49"/>
    <mergeCell ref="F2:I2"/>
    <mergeCell ref="J8:L8"/>
    <mergeCell ref="J5:L5"/>
    <mergeCell ref="J7:L7"/>
    <mergeCell ref="J4:L4"/>
    <mergeCell ref="E45:P45"/>
    <mergeCell ref="E41:P41"/>
    <mergeCell ref="E40:P40"/>
    <mergeCell ref="E39:P39"/>
    <mergeCell ref="E38:P38"/>
    <mergeCell ref="E43:P43"/>
    <mergeCell ref="E44:P44"/>
    <mergeCell ref="E32:P32"/>
    <mergeCell ref="AC30:AE30"/>
    <mergeCell ref="R17:V17"/>
    <mergeCell ref="R16:V16"/>
    <mergeCell ref="C12:C14"/>
    <mergeCell ref="T11:V11"/>
    <mergeCell ref="T13:V13"/>
    <mergeCell ref="M12:V12"/>
    <mergeCell ref="B15:L15"/>
    <mergeCell ref="AC14:AE14"/>
    <mergeCell ref="C10:C11"/>
    <mergeCell ref="T10:V10"/>
    <mergeCell ref="T14:V14"/>
    <mergeCell ref="N14:S14"/>
    <mergeCell ref="V2:Y2"/>
    <mergeCell ref="F46:P49"/>
    <mergeCell ref="R43:AE49"/>
    <mergeCell ref="N2:Q2"/>
    <mergeCell ref="AC10:AE10"/>
    <mergeCell ref="AC9:AE9"/>
    <mergeCell ref="AC7:AE7"/>
    <mergeCell ref="AC8:AE8"/>
    <mergeCell ref="M15:V15"/>
    <mergeCell ref="AC12:AE12"/>
    <mergeCell ref="W21:AE21"/>
    <mergeCell ref="M20:V21"/>
    <mergeCell ref="AB4:AE4"/>
    <mergeCell ref="AB5:AE5"/>
    <mergeCell ref="AC32:AE32"/>
    <mergeCell ref="AC29:AE29"/>
  </mergeCells>
  <phoneticPr fontId="2"/>
  <dataValidations count="3">
    <dataValidation imeMode="off" allowBlank="1" showInputMessage="1" showErrorMessage="1" sqref="F2:I2 V2:Y2 J5:L8 T5:V6 T8:V11 T13:V14 R16:V18 AB5:AE5 AC7:AE14 AC26:AE41"/>
    <dataValidation type="list" imeMode="off" allowBlank="1" showInputMessage="1" showErrorMessage="1" sqref="D10:D14 C16:C21 X16:X20 C26:C29 D32:D36 D38:D41 D43:D45">
      <formula1>"○,-"</formula1>
    </dataValidation>
    <dataValidation imeMode="hiragana" allowBlank="1" showInputMessage="1" showErrorMessage="1" sqref="N2:Q2 R43:AE49 F46:P49"/>
  </dataValidations>
  <pageMargins left="0.7" right="0.7" top="0.75" bottom="0.75" header="0.3" footer="0.3"/>
  <pageSetup paperSize="9" scale="79" fitToWidth="0" orientation="portrait" r:id="rId1"/>
  <colBreaks count="1" manualBreakCount="1">
    <brk id="31" max="6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E62"/>
  <sheetViews>
    <sheetView view="pageBreakPreview" topLeftCell="A16" zoomScaleNormal="100" zoomScaleSheetLayoutView="100" workbookViewId="0">
      <selection activeCell="O61" sqref="O61:R61"/>
    </sheetView>
  </sheetViews>
  <sheetFormatPr defaultColWidth="2.75" defaultRowHeight="16.5" customHeight="1" x14ac:dyDescent="0.15"/>
  <cols>
    <col min="1" max="1" width="4.75" style="105" customWidth="1"/>
    <col min="2" max="3" width="3.125" style="105" customWidth="1"/>
    <col min="4" max="4" width="4" style="105" customWidth="1"/>
    <col min="5" max="14" width="3.125" style="105" customWidth="1"/>
    <col min="15" max="18" width="3.125" style="106" customWidth="1"/>
    <col min="19" max="30" width="2.5" style="105" customWidth="1"/>
    <col min="31" max="31" width="3.875" style="105" customWidth="1"/>
    <col min="32" max="33" width="2.5" style="105" customWidth="1"/>
    <col min="34" max="34" width="3.125" style="106" customWidth="1"/>
    <col min="35" max="37" width="3.125" style="105" customWidth="1"/>
    <col min="38" max="38" width="2.75" style="105"/>
    <col min="39" max="39" width="6.5" style="105" bestFit="1" customWidth="1"/>
    <col min="40" max="16384" width="2.75" style="105"/>
  </cols>
  <sheetData>
    <row r="2" spans="2:37" ht="16.5" customHeight="1" thickBot="1" x14ac:dyDescent="0.2"/>
    <row r="3" spans="2:37" ht="16.5" customHeight="1" thickBot="1" x14ac:dyDescent="0.2">
      <c r="B3" s="107" t="s">
        <v>342</v>
      </c>
      <c r="C3" s="108"/>
      <c r="D3" s="108"/>
      <c r="E3" s="108"/>
      <c r="F3" s="108"/>
      <c r="G3" s="108"/>
      <c r="H3" s="108"/>
      <c r="I3" s="108"/>
      <c r="J3" s="108"/>
      <c r="K3" s="109"/>
      <c r="L3" s="109"/>
      <c r="M3" s="109"/>
      <c r="N3" s="110"/>
      <c r="O3" s="70" t="s">
        <v>338</v>
      </c>
      <c r="P3" s="70"/>
      <c r="Q3" s="111"/>
      <c r="R3" s="111"/>
      <c r="S3" s="70"/>
      <c r="T3" s="70"/>
      <c r="U3" s="70"/>
      <c r="V3" s="70"/>
      <c r="W3" s="70"/>
      <c r="X3" s="70"/>
      <c r="Y3" s="70"/>
      <c r="Z3" s="70"/>
      <c r="AA3" s="70"/>
      <c r="AB3" s="70"/>
      <c r="AC3" s="70"/>
      <c r="AD3" s="70"/>
      <c r="AE3" s="70"/>
      <c r="AF3" s="74"/>
      <c r="AG3" s="74"/>
      <c r="AH3" s="112"/>
      <c r="AI3" s="70"/>
      <c r="AJ3" s="70"/>
      <c r="AK3" s="71"/>
    </row>
    <row r="4" spans="2:37" ht="16.5" customHeight="1" x14ac:dyDescent="0.15">
      <c r="B4" s="283" t="s">
        <v>82</v>
      </c>
      <c r="C4" s="279"/>
      <c r="D4" s="279"/>
      <c r="E4" s="279"/>
      <c r="F4" s="279"/>
      <c r="G4" s="279"/>
      <c r="H4" s="279"/>
      <c r="I4" s="279"/>
      <c r="J4" s="280"/>
      <c r="K4" s="296" t="s">
        <v>257</v>
      </c>
      <c r="L4" s="297"/>
      <c r="M4" s="297"/>
      <c r="N4" s="298"/>
      <c r="O4" s="283" t="s">
        <v>82</v>
      </c>
      <c r="P4" s="279"/>
      <c r="Q4" s="279"/>
      <c r="R4" s="279"/>
      <c r="S4" s="279"/>
      <c r="T4" s="279"/>
      <c r="U4" s="279"/>
      <c r="V4" s="279"/>
      <c r="W4" s="279"/>
      <c r="X4" s="279"/>
      <c r="Y4" s="279"/>
      <c r="Z4" s="279"/>
      <c r="AA4" s="279"/>
      <c r="AB4" s="279"/>
      <c r="AC4" s="279"/>
      <c r="AD4" s="279"/>
      <c r="AE4" s="279"/>
      <c r="AF4" s="299" t="s">
        <v>306</v>
      </c>
      <c r="AG4" s="300"/>
      <c r="AH4" s="301"/>
      <c r="AI4" s="281" t="s">
        <v>258</v>
      </c>
      <c r="AJ4" s="281"/>
      <c r="AK4" s="282"/>
    </row>
    <row r="5" spans="2:37" ht="16.5" customHeight="1" x14ac:dyDescent="0.15">
      <c r="B5" s="113" t="s">
        <v>321</v>
      </c>
      <c r="C5" s="70"/>
      <c r="D5" s="70"/>
      <c r="E5" s="70"/>
      <c r="F5" s="70"/>
      <c r="G5" s="70"/>
      <c r="H5" s="70"/>
      <c r="I5" s="70"/>
      <c r="J5" s="70"/>
      <c r="K5" s="315">
        <f t="shared" ref="K5" si="0">SUM(K6:N10)</f>
        <v>0</v>
      </c>
      <c r="L5" s="316"/>
      <c r="M5" s="316"/>
      <c r="N5" s="317"/>
      <c r="O5" s="294" t="s">
        <v>281</v>
      </c>
      <c r="P5" s="295"/>
      <c r="Q5" s="284" t="s">
        <v>290</v>
      </c>
      <c r="R5" s="284"/>
      <c r="S5" s="284"/>
      <c r="T5" s="284"/>
      <c r="U5" s="284"/>
      <c r="V5" s="284"/>
      <c r="W5" s="284"/>
      <c r="X5" s="284"/>
      <c r="Y5" s="284"/>
      <c r="Z5" s="284"/>
      <c r="AA5" s="284"/>
      <c r="AB5" s="284"/>
      <c r="AC5" s="284"/>
      <c r="AD5" s="284"/>
      <c r="AE5" s="284"/>
      <c r="AF5" s="286">
        <v>50</v>
      </c>
      <c r="AG5" s="287"/>
      <c r="AH5" s="288"/>
      <c r="AI5" s="289"/>
      <c r="AJ5" s="289"/>
      <c r="AK5" s="290"/>
    </row>
    <row r="6" spans="2:37" ht="16.5" customHeight="1" x14ac:dyDescent="0.15">
      <c r="B6" s="114"/>
      <c r="C6" s="75" t="s">
        <v>5</v>
      </c>
      <c r="D6" s="86"/>
      <c r="E6" s="86"/>
      <c r="F6" s="86"/>
      <c r="G6" s="86"/>
      <c r="H6" s="86"/>
      <c r="I6" s="86"/>
      <c r="J6" s="86"/>
      <c r="K6" s="291"/>
      <c r="L6" s="292"/>
      <c r="M6" s="292"/>
      <c r="N6" s="293"/>
      <c r="O6" s="285" t="s">
        <v>282</v>
      </c>
      <c r="P6" s="284"/>
      <c r="Q6" s="284" t="s">
        <v>291</v>
      </c>
      <c r="R6" s="284"/>
      <c r="S6" s="284"/>
      <c r="T6" s="284"/>
      <c r="U6" s="284"/>
      <c r="V6" s="284"/>
      <c r="W6" s="284"/>
      <c r="X6" s="284"/>
      <c r="Y6" s="284"/>
      <c r="Z6" s="284"/>
      <c r="AA6" s="284"/>
      <c r="AB6" s="284"/>
      <c r="AC6" s="284"/>
      <c r="AD6" s="284"/>
      <c r="AE6" s="284"/>
      <c r="AF6" s="286">
        <v>75</v>
      </c>
      <c r="AG6" s="287"/>
      <c r="AH6" s="288"/>
      <c r="AI6" s="289"/>
      <c r="AJ6" s="289"/>
      <c r="AK6" s="290"/>
    </row>
    <row r="7" spans="2:37" ht="16.5" customHeight="1" x14ac:dyDescent="0.15">
      <c r="B7" s="115"/>
      <c r="C7" s="76" t="s">
        <v>6</v>
      </c>
      <c r="D7" s="70"/>
      <c r="E7" s="70"/>
      <c r="F7" s="70"/>
      <c r="G7" s="70"/>
      <c r="H7" s="70"/>
      <c r="I7" s="70"/>
      <c r="J7" s="70"/>
      <c r="K7" s="291"/>
      <c r="L7" s="292"/>
      <c r="M7" s="292"/>
      <c r="N7" s="293"/>
      <c r="O7" s="285" t="s">
        <v>283</v>
      </c>
      <c r="P7" s="284"/>
      <c r="Q7" s="284" t="s">
        <v>292</v>
      </c>
      <c r="R7" s="284"/>
      <c r="S7" s="284"/>
      <c r="T7" s="284"/>
      <c r="U7" s="284"/>
      <c r="V7" s="284"/>
      <c r="W7" s="284"/>
      <c r="X7" s="284"/>
      <c r="Y7" s="284"/>
      <c r="Z7" s="284"/>
      <c r="AA7" s="284"/>
      <c r="AB7" s="284"/>
      <c r="AC7" s="284"/>
      <c r="AD7" s="284"/>
      <c r="AE7" s="284"/>
      <c r="AF7" s="286">
        <v>75</v>
      </c>
      <c r="AG7" s="287"/>
      <c r="AH7" s="288"/>
      <c r="AI7" s="289"/>
      <c r="AJ7" s="289"/>
      <c r="AK7" s="290"/>
    </row>
    <row r="8" spans="2:37" ht="16.5" customHeight="1" x14ac:dyDescent="0.15">
      <c r="B8" s="115"/>
      <c r="C8" s="89" t="s">
        <v>13</v>
      </c>
      <c r="D8" s="70"/>
      <c r="E8" s="70"/>
      <c r="F8" s="70"/>
      <c r="G8" s="70"/>
      <c r="H8" s="70"/>
      <c r="I8" s="70"/>
      <c r="J8" s="71"/>
      <c r="K8" s="291"/>
      <c r="L8" s="292"/>
      <c r="M8" s="292"/>
      <c r="N8" s="293"/>
      <c r="O8" s="285" t="s">
        <v>284</v>
      </c>
      <c r="P8" s="284"/>
      <c r="Q8" s="284" t="s">
        <v>293</v>
      </c>
      <c r="R8" s="284"/>
      <c r="S8" s="284"/>
      <c r="T8" s="284"/>
      <c r="U8" s="284"/>
      <c r="V8" s="284"/>
      <c r="W8" s="284"/>
      <c r="X8" s="284"/>
      <c r="Y8" s="284"/>
      <c r="Z8" s="284"/>
      <c r="AA8" s="284"/>
      <c r="AB8" s="284"/>
      <c r="AC8" s="284"/>
      <c r="AD8" s="284"/>
      <c r="AE8" s="284"/>
      <c r="AF8" s="286">
        <v>90</v>
      </c>
      <c r="AG8" s="287"/>
      <c r="AH8" s="288"/>
      <c r="AI8" s="289"/>
      <c r="AJ8" s="289"/>
      <c r="AK8" s="290"/>
    </row>
    <row r="9" spans="2:37" ht="16.5" customHeight="1" x14ac:dyDescent="0.15">
      <c r="B9" s="115"/>
      <c r="C9" s="75" t="s">
        <v>14</v>
      </c>
      <c r="D9" s="86"/>
      <c r="E9" s="86"/>
      <c r="F9" s="86"/>
      <c r="G9" s="86"/>
      <c r="H9" s="86"/>
      <c r="I9" s="86"/>
      <c r="J9" s="86"/>
      <c r="K9" s="291"/>
      <c r="L9" s="292"/>
      <c r="M9" s="292"/>
      <c r="N9" s="293"/>
      <c r="O9" s="285" t="s">
        <v>285</v>
      </c>
      <c r="P9" s="284"/>
      <c r="Q9" s="284" t="s">
        <v>294</v>
      </c>
      <c r="R9" s="284"/>
      <c r="S9" s="284"/>
      <c r="T9" s="284"/>
      <c r="U9" s="284"/>
      <c r="V9" s="284"/>
      <c r="W9" s="284"/>
      <c r="X9" s="284"/>
      <c r="Y9" s="284"/>
      <c r="Z9" s="284"/>
      <c r="AA9" s="284"/>
      <c r="AB9" s="284"/>
      <c r="AC9" s="284"/>
      <c r="AD9" s="284"/>
      <c r="AE9" s="284"/>
      <c r="AF9" s="286">
        <v>100</v>
      </c>
      <c r="AG9" s="287"/>
      <c r="AH9" s="288"/>
      <c r="AI9" s="289"/>
      <c r="AJ9" s="289"/>
      <c r="AK9" s="290"/>
    </row>
    <row r="10" spans="2:37" ht="16.5" customHeight="1" x14ac:dyDescent="0.15">
      <c r="B10" s="115"/>
      <c r="C10" s="76" t="s">
        <v>7</v>
      </c>
      <c r="D10" s="70"/>
      <c r="E10" s="70"/>
      <c r="F10" s="70"/>
      <c r="G10" s="70"/>
      <c r="H10" s="70"/>
      <c r="I10" s="70"/>
      <c r="J10" s="71"/>
      <c r="K10" s="291"/>
      <c r="L10" s="292"/>
      <c r="M10" s="292"/>
      <c r="N10" s="293"/>
      <c r="O10" s="285" t="s">
        <v>286</v>
      </c>
      <c r="P10" s="284"/>
      <c r="Q10" s="284" t="s">
        <v>295</v>
      </c>
      <c r="R10" s="284"/>
      <c r="S10" s="284"/>
      <c r="T10" s="284"/>
      <c r="U10" s="284"/>
      <c r="V10" s="284"/>
      <c r="W10" s="284"/>
      <c r="X10" s="284"/>
      <c r="Y10" s="284"/>
      <c r="Z10" s="284"/>
      <c r="AA10" s="284"/>
      <c r="AB10" s="284"/>
      <c r="AC10" s="284"/>
      <c r="AD10" s="284"/>
      <c r="AE10" s="284"/>
      <c r="AF10" s="286">
        <v>120</v>
      </c>
      <c r="AG10" s="287"/>
      <c r="AH10" s="288"/>
      <c r="AI10" s="289"/>
      <c r="AJ10" s="289"/>
      <c r="AK10" s="290"/>
    </row>
    <row r="11" spans="2:37" ht="16.5" customHeight="1" x14ac:dyDescent="0.15">
      <c r="B11" s="113" t="s">
        <v>322</v>
      </c>
      <c r="C11" s="74"/>
      <c r="D11" s="74"/>
      <c r="E11" s="74"/>
      <c r="F11" s="74"/>
      <c r="G11" s="74"/>
      <c r="H11" s="74"/>
      <c r="I11" s="74"/>
      <c r="J11" s="74"/>
      <c r="K11" s="291"/>
      <c r="L11" s="292"/>
      <c r="M11" s="292"/>
      <c r="N11" s="293"/>
      <c r="O11" s="285" t="s">
        <v>287</v>
      </c>
      <c r="P11" s="284"/>
      <c r="Q11" s="284" t="s">
        <v>296</v>
      </c>
      <c r="R11" s="284"/>
      <c r="S11" s="284"/>
      <c r="T11" s="284"/>
      <c r="U11" s="284"/>
      <c r="V11" s="284"/>
      <c r="W11" s="284"/>
      <c r="X11" s="284"/>
      <c r="Y11" s="284"/>
      <c r="Z11" s="284"/>
      <c r="AA11" s="284"/>
      <c r="AB11" s="284"/>
      <c r="AC11" s="284"/>
      <c r="AD11" s="284"/>
      <c r="AE11" s="284"/>
      <c r="AF11" s="286">
        <v>130</v>
      </c>
      <c r="AG11" s="287"/>
      <c r="AH11" s="288"/>
      <c r="AI11" s="289"/>
      <c r="AJ11" s="289"/>
      <c r="AK11" s="290"/>
    </row>
    <row r="12" spans="2:37" ht="16.5" customHeight="1" x14ac:dyDescent="0.15">
      <c r="B12" s="113" t="s">
        <v>9</v>
      </c>
      <c r="C12" s="74"/>
      <c r="D12" s="74"/>
      <c r="E12" s="74"/>
      <c r="F12" s="74"/>
      <c r="G12" s="74"/>
      <c r="H12" s="74"/>
      <c r="I12" s="74"/>
      <c r="J12" s="83"/>
      <c r="K12" s="311"/>
      <c r="L12" s="312"/>
      <c r="M12" s="312"/>
      <c r="N12" s="313"/>
      <c r="O12" s="285" t="s">
        <v>288</v>
      </c>
      <c r="P12" s="284"/>
      <c r="Q12" s="284" t="s">
        <v>297</v>
      </c>
      <c r="R12" s="284"/>
      <c r="S12" s="284"/>
      <c r="T12" s="284"/>
      <c r="U12" s="284"/>
      <c r="V12" s="284"/>
      <c r="W12" s="284"/>
      <c r="X12" s="284"/>
      <c r="Y12" s="284"/>
      <c r="Z12" s="284"/>
      <c r="AA12" s="284"/>
      <c r="AB12" s="284"/>
      <c r="AC12" s="284"/>
      <c r="AD12" s="284"/>
      <c r="AE12" s="284"/>
      <c r="AF12" s="286">
        <v>150</v>
      </c>
      <c r="AG12" s="287"/>
      <c r="AH12" s="288"/>
      <c r="AI12" s="289"/>
      <c r="AJ12" s="289"/>
      <c r="AK12" s="290"/>
    </row>
    <row r="13" spans="2:37" ht="16.5" customHeight="1" thickBot="1" x14ac:dyDescent="0.2">
      <c r="B13" s="165" t="s">
        <v>73</v>
      </c>
      <c r="C13" s="166"/>
      <c r="D13" s="166"/>
      <c r="E13" s="166"/>
      <c r="F13" s="166"/>
      <c r="G13" s="166"/>
      <c r="H13" s="166"/>
      <c r="I13" s="166"/>
      <c r="J13" s="166"/>
      <c r="K13" s="328"/>
      <c r="L13" s="329"/>
      <c r="M13" s="329"/>
      <c r="N13" s="330"/>
      <c r="O13" s="285" t="s">
        <v>289</v>
      </c>
      <c r="P13" s="284"/>
      <c r="Q13" s="284" t="s">
        <v>298</v>
      </c>
      <c r="R13" s="284"/>
      <c r="S13" s="284"/>
      <c r="T13" s="284"/>
      <c r="U13" s="284"/>
      <c r="V13" s="284"/>
      <c r="W13" s="284"/>
      <c r="X13" s="284"/>
      <c r="Y13" s="284"/>
      <c r="Z13" s="284"/>
      <c r="AA13" s="284"/>
      <c r="AB13" s="284"/>
      <c r="AC13" s="284"/>
      <c r="AD13" s="284"/>
      <c r="AE13" s="284"/>
      <c r="AF13" s="308">
        <v>170</v>
      </c>
      <c r="AG13" s="309"/>
      <c r="AH13" s="310"/>
      <c r="AI13" s="289"/>
      <c r="AJ13" s="289"/>
      <c r="AK13" s="290"/>
    </row>
    <row r="14" spans="2:37" ht="16.5" customHeight="1" thickBot="1" x14ac:dyDescent="0.2">
      <c r="B14" s="116" t="s">
        <v>10</v>
      </c>
      <c r="C14" s="117"/>
      <c r="D14" s="117"/>
      <c r="E14" s="117"/>
      <c r="F14" s="117"/>
      <c r="G14" s="117"/>
      <c r="H14" s="117"/>
      <c r="I14" s="117"/>
      <c r="J14" s="117"/>
      <c r="K14" s="305">
        <f>SUM(K5,K11:N13)</f>
        <v>0</v>
      </c>
      <c r="L14" s="306"/>
      <c r="M14" s="306"/>
      <c r="N14" s="307"/>
      <c r="O14" s="215"/>
      <c r="P14" s="215"/>
      <c r="Q14" s="215"/>
      <c r="R14" s="215"/>
      <c r="S14" s="215"/>
      <c r="T14" s="215"/>
      <c r="U14" s="215"/>
      <c r="V14" s="215"/>
      <c r="W14" s="215"/>
      <c r="X14" s="215"/>
      <c r="Y14" s="215"/>
      <c r="Z14" s="215"/>
      <c r="AA14" s="215"/>
      <c r="AB14" s="215"/>
      <c r="AC14" s="215"/>
      <c r="AD14" s="215"/>
      <c r="AE14" s="215"/>
      <c r="AF14" s="314"/>
      <c r="AG14" s="314"/>
      <c r="AH14" s="314"/>
      <c r="AI14" s="215"/>
      <c r="AJ14" s="215"/>
      <c r="AK14" s="216"/>
    </row>
    <row r="15" spans="2:37" ht="16.5" customHeight="1" thickBot="1" x14ac:dyDescent="0.2">
      <c r="B15" s="164" t="s">
        <v>11</v>
      </c>
      <c r="C15" s="108"/>
      <c r="D15" s="108"/>
      <c r="E15" s="108"/>
      <c r="F15" s="108"/>
      <c r="G15" s="108"/>
      <c r="H15" s="108"/>
      <c r="I15" s="108"/>
      <c r="J15" s="108"/>
      <c r="K15" s="302"/>
      <c r="L15" s="303"/>
      <c r="M15" s="303"/>
      <c r="N15" s="304"/>
      <c r="O15" s="85" t="s">
        <v>339</v>
      </c>
      <c r="P15" s="85"/>
      <c r="Q15" s="85"/>
      <c r="R15" s="85"/>
      <c r="S15" s="85"/>
      <c r="T15" s="85"/>
      <c r="U15" s="85"/>
      <c r="V15" s="85"/>
      <c r="W15" s="85"/>
      <c r="X15" s="85"/>
      <c r="Y15" s="85"/>
      <c r="Z15" s="85"/>
      <c r="AA15" s="85"/>
      <c r="AB15" s="85"/>
      <c r="AC15" s="85"/>
      <c r="AD15" s="85"/>
      <c r="AE15" s="85"/>
      <c r="AF15" s="85"/>
      <c r="AG15" s="85"/>
      <c r="AH15" s="85"/>
      <c r="AI15" s="85"/>
      <c r="AJ15" s="85"/>
      <c r="AK15" s="92"/>
    </row>
    <row r="16" spans="2:37" ht="16.5" customHeight="1" x14ac:dyDescent="0.15">
      <c r="B16" s="331" t="s">
        <v>228</v>
      </c>
      <c r="C16" s="332"/>
      <c r="D16" s="332"/>
      <c r="E16" s="332"/>
      <c r="F16" s="332"/>
      <c r="G16" s="332"/>
      <c r="H16" s="332"/>
      <c r="I16" s="332"/>
      <c r="J16" s="333"/>
      <c r="K16" s="302"/>
      <c r="L16" s="303"/>
      <c r="M16" s="303"/>
      <c r="N16" s="304"/>
      <c r="O16" s="334" t="s">
        <v>299</v>
      </c>
      <c r="P16" s="334"/>
      <c r="Q16" s="334"/>
      <c r="R16" s="334"/>
      <c r="S16" s="334"/>
      <c r="T16" s="335"/>
      <c r="U16" s="336"/>
      <c r="V16" s="337"/>
      <c r="W16" s="337"/>
      <c r="X16" s="337"/>
      <c r="Y16" s="337"/>
      <c r="Z16" s="338"/>
      <c r="AA16" s="339" t="s">
        <v>300</v>
      </c>
      <c r="AB16" s="334"/>
      <c r="AC16" s="334"/>
      <c r="AD16" s="334"/>
      <c r="AE16" s="334"/>
      <c r="AF16" s="335"/>
      <c r="AG16" s="340"/>
      <c r="AH16" s="341"/>
      <c r="AI16" s="341"/>
      <c r="AJ16" s="341"/>
      <c r="AK16" s="342"/>
    </row>
    <row r="17" spans="2:37" ht="16.5" customHeight="1" thickBot="1" x14ac:dyDescent="0.2">
      <c r="B17" s="343" t="s">
        <v>229</v>
      </c>
      <c r="C17" s="344"/>
      <c r="D17" s="344"/>
      <c r="E17" s="344"/>
      <c r="F17" s="344"/>
      <c r="G17" s="344"/>
      <c r="H17" s="344"/>
      <c r="I17" s="344"/>
      <c r="J17" s="345"/>
      <c r="K17" s="346"/>
      <c r="L17" s="346"/>
      <c r="M17" s="346"/>
      <c r="N17" s="347"/>
      <c r="O17" s="105"/>
      <c r="P17" s="105"/>
      <c r="Q17" s="105"/>
      <c r="R17" s="105"/>
      <c r="AH17" s="105"/>
    </row>
    <row r="19" spans="2:37" ht="16.5" customHeight="1" x14ac:dyDescent="0.15">
      <c r="B19" s="275" t="s">
        <v>15</v>
      </c>
      <c r="C19" s="276"/>
      <c r="D19" s="276"/>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7"/>
    </row>
    <row r="20" spans="2:37" ht="16.5" customHeight="1" x14ac:dyDescent="0.15">
      <c r="B20" s="278" t="s">
        <v>16</v>
      </c>
      <c r="C20" s="279"/>
      <c r="D20" s="279"/>
      <c r="E20" s="279"/>
      <c r="F20" s="279"/>
      <c r="G20" s="279"/>
      <c r="H20" s="279"/>
      <c r="I20" s="279"/>
      <c r="J20" s="279"/>
      <c r="K20" s="279"/>
      <c r="L20" s="279"/>
      <c r="M20" s="279"/>
      <c r="N20" s="279"/>
      <c r="O20" s="279"/>
      <c r="P20" s="279"/>
      <c r="Q20" s="279"/>
      <c r="R20" s="280"/>
      <c r="S20" s="278" t="s">
        <v>54</v>
      </c>
      <c r="T20" s="279"/>
      <c r="U20" s="279"/>
      <c r="V20" s="279"/>
      <c r="W20" s="279"/>
      <c r="X20" s="279"/>
      <c r="Y20" s="279"/>
      <c r="Z20" s="279"/>
      <c r="AA20" s="279"/>
      <c r="AB20" s="279"/>
      <c r="AC20" s="279"/>
      <c r="AD20" s="279"/>
      <c r="AE20" s="279"/>
      <c r="AF20" s="279"/>
      <c r="AG20" s="279"/>
      <c r="AH20" s="279"/>
      <c r="AI20" s="279"/>
      <c r="AJ20" s="279"/>
      <c r="AK20" s="280"/>
    </row>
    <row r="21" spans="2:37" ht="16.5" customHeight="1" x14ac:dyDescent="0.15">
      <c r="B21" s="278" t="s">
        <v>17</v>
      </c>
      <c r="C21" s="279"/>
      <c r="D21" s="279"/>
      <c r="E21" s="279"/>
      <c r="F21" s="279"/>
      <c r="G21" s="279"/>
      <c r="H21" s="279"/>
      <c r="I21" s="279"/>
      <c r="J21" s="279"/>
      <c r="K21" s="279"/>
      <c r="L21" s="279"/>
      <c r="M21" s="279"/>
      <c r="N21" s="280"/>
      <c r="O21" s="321" t="s">
        <v>274</v>
      </c>
      <c r="P21" s="322"/>
      <c r="Q21" s="322"/>
      <c r="R21" s="323"/>
      <c r="S21" s="278" t="s">
        <v>17</v>
      </c>
      <c r="T21" s="279"/>
      <c r="U21" s="279"/>
      <c r="V21" s="279"/>
      <c r="W21" s="279"/>
      <c r="X21" s="279"/>
      <c r="Y21" s="279"/>
      <c r="Z21" s="279"/>
      <c r="AA21" s="279"/>
      <c r="AB21" s="279"/>
      <c r="AC21" s="279"/>
      <c r="AD21" s="279"/>
      <c r="AE21" s="279"/>
      <c r="AF21" s="279"/>
      <c r="AG21" s="280"/>
      <c r="AH21" s="296" t="s">
        <v>274</v>
      </c>
      <c r="AI21" s="297"/>
      <c r="AJ21" s="297"/>
      <c r="AK21" s="324"/>
    </row>
    <row r="22" spans="2:37" ht="16.5" customHeight="1" x14ac:dyDescent="0.15">
      <c r="B22" s="76" t="s">
        <v>3</v>
      </c>
      <c r="C22" s="70"/>
      <c r="D22" s="70"/>
      <c r="E22" s="73" t="s">
        <v>20</v>
      </c>
      <c r="G22" s="74"/>
      <c r="H22" s="74"/>
      <c r="I22" s="74"/>
      <c r="J22" s="74"/>
      <c r="K22" s="74"/>
      <c r="L22" s="74"/>
      <c r="M22" s="74"/>
      <c r="N22" s="83"/>
      <c r="O22" s="320"/>
      <c r="P22" s="320"/>
      <c r="Q22" s="320"/>
      <c r="R22" s="320"/>
      <c r="S22" s="76" t="s">
        <v>55</v>
      </c>
      <c r="T22" s="70"/>
      <c r="U22" s="70"/>
      <c r="V22" s="70"/>
      <c r="W22" s="70"/>
      <c r="X22" s="70"/>
      <c r="Y22" s="70"/>
      <c r="Z22" s="70"/>
      <c r="AA22" s="70"/>
      <c r="AB22" s="70"/>
      <c r="AC22" s="70"/>
      <c r="AD22" s="70"/>
      <c r="AE22" s="70"/>
      <c r="AF22" s="70"/>
      <c r="AG22" s="70"/>
      <c r="AH22" s="319"/>
      <c r="AI22" s="319"/>
      <c r="AJ22" s="319"/>
      <c r="AK22" s="319"/>
    </row>
    <row r="23" spans="2:37" ht="16.5" customHeight="1" x14ac:dyDescent="0.15">
      <c r="B23" s="118" t="s">
        <v>18</v>
      </c>
      <c r="C23" s="74"/>
      <c r="D23" s="74"/>
      <c r="E23" s="76" t="s">
        <v>21</v>
      </c>
      <c r="F23" s="70"/>
      <c r="G23" s="70"/>
      <c r="H23" s="70"/>
      <c r="I23" s="70"/>
      <c r="J23" s="70"/>
      <c r="K23" s="70"/>
      <c r="L23" s="70"/>
      <c r="M23" s="70"/>
      <c r="N23" s="71"/>
      <c r="O23" s="320"/>
      <c r="P23" s="320"/>
      <c r="Q23" s="320"/>
      <c r="R23" s="320"/>
      <c r="S23" s="118" t="s">
        <v>56</v>
      </c>
      <c r="T23" s="74"/>
      <c r="U23" s="74"/>
      <c r="V23" s="74"/>
      <c r="W23" s="73" t="s">
        <v>57</v>
      </c>
      <c r="X23" s="74"/>
      <c r="Y23" s="74"/>
      <c r="Z23" s="74"/>
      <c r="AA23" s="74"/>
      <c r="AB23" s="74"/>
      <c r="AC23" s="74"/>
      <c r="AD23" s="74"/>
      <c r="AE23" s="74"/>
      <c r="AF23" s="74"/>
      <c r="AG23" s="83"/>
      <c r="AH23" s="319"/>
      <c r="AI23" s="319"/>
      <c r="AJ23" s="319"/>
      <c r="AK23" s="319"/>
    </row>
    <row r="24" spans="2:37" ht="16.5" customHeight="1" x14ac:dyDescent="0.15">
      <c r="B24" s="119" t="s">
        <v>19</v>
      </c>
      <c r="C24" s="86"/>
      <c r="D24" s="86"/>
      <c r="E24" s="76" t="s">
        <v>22</v>
      </c>
      <c r="F24" s="70"/>
      <c r="G24" s="70"/>
      <c r="H24" s="70"/>
      <c r="I24" s="70"/>
      <c r="J24" s="70"/>
      <c r="K24" s="70"/>
      <c r="L24" s="70"/>
      <c r="M24" s="70"/>
      <c r="N24" s="71"/>
      <c r="O24" s="320"/>
      <c r="P24" s="320"/>
      <c r="Q24" s="320"/>
      <c r="R24" s="320"/>
      <c r="S24" s="75"/>
      <c r="T24" s="86"/>
      <c r="U24" s="86"/>
      <c r="V24" s="86"/>
      <c r="W24" s="76" t="s">
        <v>58</v>
      </c>
      <c r="X24" s="70"/>
      <c r="Y24" s="70"/>
      <c r="Z24" s="70"/>
      <c r="AA24" s="70"/>
      <c r="AB24" s="70"/>
      <c r="AC24" s="70"/>
      <c r="AD24" s="70"/>
      <c r="AE24" s="70"/>
      <c r="AF24" s="70"/>
      <c r="AG24" s="71"/>
      <c r="AH24" s="319"/>
      <c r="AI24" s="319"/>
      <c r="AJ24" s="319"/>
      <c r="AK24" s="319"/>
    </row>
    <row r="25" spans="2:37" ht="16.5" customHeight="1" x14ac:dyDescent="0.15">
      <c r="B25" s="119"/>
      <c r="C25" s="79"/>
      <c r="D25" s="79"/>
      <c r="E25" s="75" t="s">
        <v>23</v>
      </c>
      <c r="G25" s="86"/>
      <c r="H25" s="86"/>
      <c r="I25" s="86"/>
      <c r="J25" s="86"/>
      <c r="K25" s="86"/>
      <c r="L25" s="86"/>
      <c r="M25" s="86"/>
      <c r="N25" s="86"/>
      <c r="O25" s="318">
        <f>SUM(O23:R24)</f>
        <v>0</v>
      </c>
      <c r="P25" s="318"/>
      <c r="Q25" s="318"/>
      <c r="R25" s="318"/>
      <c r="S25" s="75"/>
      <c r="T25" s="86"/>
      <c r="U25" s="86"/>
      <c r="V25" s="86"/>
      <c r="W25" s="75" t="s">
        <v>84</v>
      </c>
      <c r="X25" s="86"/>
      <c r="Y25" s="86"/>
      <c r="Z25" s="86"/>
      <c r="AA25" s="86"/>
      <c r="AB25" s="86"/>
      <c r="AC25" s="86"/>
      <c r="AD25" s="86"/>
      <c r="AE25" s="86"/>
      <c r="AF25" s="86"/>
      <c r="AG25" s="94"/>
      <c r="AH25" s="319"/>
      <c r="AI25" s="319"/>
      <c r="AJ25" s="319"/>
      <c r="AK25" s="319"/>
    </row>
    <row r="26" spans="2:37" ht="16.5" customHeight="1" x14ac:dyDescent="0.15">
      <c r="B26" s="118" t="s">
        <v>24</v>
      </c>
      <c r="C26" s="74"/>
      <c r="D26" s="74"/>
      <c r="E26" s="76" t="s">
        <v>26</v>
      </c>
      <c r="F26" s="70"/>
      <c r="G26" s="70"/>
      <c r="H26" s="70"/>
      <c r="I26" s="70"/>
      <c r="J26" s="70"/>
      <c r="K26" s="70"/>
      <c r="L26" s="70"/>
      <c r="M26" s="70"/>
      <c r="N26" s="71"/>
      <c r="O26" s="320"/>
      <c r="P26" s="320"/>
      <c r="Q26" s="320"/>
      <c r="R26" s="320"/>
      <c r="S26" s="75"/>
      <c r="T26" s="86"/>
      <c r="U26" s="86"/>
      <c r="V26" s="86"/>
      <c r="W26" s="76" t="s">
        <v>59</v>
      </c>
      <c r="X26" s="70"/>
      <c r="Y26" s="70"/>
      <c r="Z26" s="70"/>
      <c r="AA26" s="70"/>
      <c r="AB26" s="70"/>
      <c r="AC26" s="70"/>
      <c r="AD26" s="70"/>
      <c r="AE26" s="70"/>
      <c r="AF26" s="70"/>
      <c r="AG26" s="71"/>
      <c r="AH26" s="319"/>
      <c r="AI26" s="319"/>
      <c r="AJ26" s="319"/>
      <c r="AK26" s="319"/>
    </row>
    <row r="27" spans="2:37" ht="16.5" customHeight="1" x14ac:dyDescent="0.15">
      <c r="B27" s="119" t="s">
        <v>25</v>
      </c>
      <c r="C27" s="86"/>
      <c r="D27" s="86"/>
      <c r="E27" s="75" t="s">
        <v>25</v>
      </c>
      <c r="G27" s="86"/>
      <c r="H27" s="86"/>
      <c r="I27" s="86"/>
      <c r="J27" s="86"/>
      <c r="K27" s="86"/>
      <c r="L27" s="86"/>
      <c r="M27" s="86"/>
      <c r="N27" s="86"/>
      <c r="O27" s="320"/>
      <c r="P27" s="320"/>
      <c r="Q27" s="320"/>
      <c r="R27" s="320"/>
      <c r="S27" s="75"/>
      <c r="T27" s="86"/>
      <c r="U27" s="86"/>
      <c r="V27" s="86"/>
      <c r="W27" s="75" t="s">
        <v>60</v>
      </c>
      <c r="X27" s="86"/>
      <c r="Y27" s="86"/>
      <c r="Z27" s="86"/>
      <c r="AA27" s="86"/>
      <c r="AB27" s="86"/>
      <c r="AC27" s="86"/>
      <c r="AD27" s="86"/>
      <c r="AE27" s="86"/>
      <c r="AF27" s="86"/>
      <c r="AG27" s="94"/>
      <c r="AH27" s="319"/>
      <c r="AI27" s="319"/>
      <c r="AJ27" s="319"/>
      <c r="AK27" s="319"/>
    </row>
    <row r="28" spans="2:37" ht="16.5" customHeight="1" x14ac:dyDescent="0.15">
      <c r="B28" s="78"/>
      <c r="C28" s="79"/>
      <c r="D28" s="79"/>
      <c r="E28" s="76" t="s">
        <v>23</v>
      </c>
      <c r="F28" s="70"/>
      <c r="G28" s="70"/>
      <c r="H28" s="70"/>
      <c r="I28" s="70"/>
      <c r="J28" s="70"/>
      <c r="K28" s="70"/>
      <c r="L28" s="70"/>
      <c r="M28" s="70"/>
      <c r="N28" s="71"/>
      <c r="O28" s="318">
        <f>SUM(O26:R27)</f>
        <v>0</v>
      </c>
      <c r="P28" s="318"/>
      <c r="Q28" s="318"/>
      <c r="R28" s="318"/>
      <c r="S28" s="75"/>
      <c r="T28" s="86"/>
      <c r="U28" s="86"/>
      <c r="V28" s="86"/>
      <c r="W28" s="76" t="s">
        <v>61</v>
      </c>
      <c r="X28" s="70"/>
      <c r="Y28" s="70"/>
      <c r="Z28" s="70"/>
      <c r="AA28" s="70"/>
      <c r="AB28" s="70"/>
      <c r="AC28" s="70"/>
      <c r="AD28" s="70"/>
      <c r="AE28" s="70"/>
      <c r="AF28" s="70"/>
      <c r="AG28" s="71"/>
      <c r="AH28" s="319"/>
      <c r="AI28" s="319"/>
      <c r="AJ28" s="319"/>
      <c r="AK28" s="319"/>
    </row>
    <row r="29" spans="2:37" ht="16.5" customHeight="1" x14ac:dyDescent="0.15">
      <c r="B29" s="118" t="s">
        <v>27</v>
      </c>
      <c r="C29" s="74"/>
      <c r="D29" s="74"/>
      <c r="E29" s="75" t="s">
        <v>28</v>
      </c>
      <c r="G29" s="86"/>
      <c r="H29" s="86"/>
      <c r="I29" s="86"/>
      <c r="J29" s="86"/>
      <c r="K29" s="86"/>
      <c r="L29" s="86"/>
      <c r="M29" s="86"/>
      <c r="N29" s="94"/>
      <c r="O29" s="320"/>
      <c r="P29" s="320"/>
      <c r="Q29" s="320"/>
      <c r="R29" s="320"/>
      <c r="S29" s="75"/>
      <c r="T29" s="86"/>
      <c r="U29" s="86"/>
      <c r="V29" s="86"/>
      <c r="W29" s="75" t="s">
        <v>62</v>
      </c>
      <c r="X29" s="86"/>
      <c r="Y29" s="86"/>
      <c r="Z29" s="86"/>
      <c r="AA29" s="86"/>
      <c r="AB29" s="86"/>
      <c r="AC29" s="86"/>
      <c r="AD29" s="86"/>
      <c r="AE29" s="86"/>
      <c r="AF29" s="86"/>
      <c r="AG29" s="94"/>
      <c r="AH29" s="319"/>
      <c r="AI29" s="319"/>
      <c r="AJ29" s="319"/>
      <c r="AK29" s="319"/>
    </row>
    <row r="30" spans="2:37" ht="16.5" customHeight="1" x14ac:dyDescent="0.15">
      <c r="B30" s="75"/>
      <c r="C30" s="86"/>
      <c r="D30" s="86"/>
      <c r="E30" s="76" t="s">
        <v>29</v>
      </c>
      <c r="F30" s="70"/>
      <c r="G30" s="70"/>
      <c r="H30" s="70"/>
      <c r="I30" s="70"/>
      <c r="J30" s="70"/>
      <c r="K30" s="70"/>
      <c r="L30" s="70"/>
      <c r="M30" s="70"/>
      <c r="N30" s="71"/>
      <c r="O30" s="320"/>
      <c r="P30" s="320"/>
      <c r="Q30" s="320"/>
      <c r="R30" s="320"/>
      <c r="S30" s="75"/>
      <c r="T30" s="86"/>
      <c r="U30" s="86"/>
      <c r="V30" s="86"/>
      <c r="W30" s="76" t="s">
        <v>22</v>
      </c>
      <c r="X30" s="70"/>
      <c r="Y30" s="70"/>
      <c r="Z30" s="70"/>
      <c r="AA30" s="70"/>
      <c r="AB30" s="70"/>
      <c r="AC30" s="70"/>
      <c r="AD30" s="70"/>
      <c r="AE30" s="70"/>
      <c r="AF30" s="70"/>
      <c r="AG30" s="71"/>
      <c r="AH30" s="319"/>
      <c r="AI30" s="319"/>
      <c r="AJ30" s="319"/>
      <c r="AK30" s="319"/>
    </row>
    <row r="31" spans="2:37" ht="16.5" customHeight="1" x14ac:dyDescent="0.15">
      <c r="B31" s="75"/>
      <c r="C31" s="86"/>
      <c r="D31" s="86"/>
      <c r="E31" s="120" t="s">
        <v>30</v>
      </c>
      <c r="G31" s="86"/>
      <c r="H31" s="86"/>
      <c r="I31" s="86"/>
      <c r="J31" s="86"/>
      <c r="K31" s="86"/>
      <c r="L31" s="86"/>
      <c r="M31" s="86"/>
      <c r="N31" s="94"/>
      <c r="O31" s="320"/>
      <c r="P31" s="320"/>
      <c r="Q31" s="320"/>
      <c r="R31" s="320"/>
      <c r="S31" s="78"/>
      <c r="T31" s="79"/>
      <c r="U31" s="79"/>
      <c r="V31" s="79"/>
      <c r="W31" s="78" t="s">
        <v>23</v>
      </c>
      <c r="X31" s="79"/>
      <c r="Y31" s="79"/>
      <c r="Z31" s="79"/>
      <c r="AA31" s="79"/>
      <c r="AB31" s="79"/>
      <c r="AC31" s="79"/>
      <c r="AD31" s="79"/>
      <c r="AE31" s="79"/>
      <c r="AF31" s="79"/>
      <c r="AG31" s="121"/>
      <c r="AH31" s="325">
        <f>SUM(AH23:AH30)</f>
        <v>0</v>
      </c>
      <c r="AI31" s="325"/>
      <c r="AJ31" s="325"/>
      <c r="AK31" s="325"/>
    </row>
    <row r="32" spans="2:37" ht="16.5" customHeight="1" x14ac:dyDescent="0.15">
      <c r="B32" s="75"/>
      <c r="C32" s="86"/>
      <c r="D32" s="86"/>
      <c r="E32" s="122" t="s">
        <v>40</v>
      </c>
      <c r="F32" s="70"/>
      <c r="G32" s="70"/>
      <c r="H32" s="70"/>
      <c r="I32" s="70"/>
      <c r="J32" s="70"/>
      <c r="K32" s="70"/>
      <c r="L32" s="70"/>
      <c r="M32" s="70"/>
      <c r="N32" s="71"/>
      <c r="O32" s="320"/>
      <c r="P32" s="320"/>
      <c r="Q32" s="320"/>
      <c r="R32" s="320"/>
      <c r="S32" s="73" t="s">
        <v>63</v>
      </c>
      <c r="T32" s="74"/>
      <c r="U32" s="74"/>
      <c r="V32" s="74"/>
      <c r="W32" s="118" t="s">
        <v>65</v>
      </c>
      <c r="X32" s="74"/>
      <c r="Y32" s="74"/>
      <c r="Z32" s="74"/>
      <c r="AA32" s="74"/>
      <c r="AB32" s="74"/>
      <c r="AC32" s="74"/>
      <c r="AD32" s="74"/>
      <c r="AE32" s="74"/>
      <c r="AF32" s="74"/>
      <c r="AG32" s="74"/>
      <c r="AH32" s="319"/>
      <c r="AI32" s="319"/>
      <c r="AJ32" s="319"/>
      <c r="AK32" s="319"/>
    </row>
    <row r="33" spans="2:57" ht="16.5" customHeight="1" x14ac:dyDescent="0.15">
      <c r="B33" s="75"/>
      <c r="C33" s="86"/>
      <c r="D33" s="86"/>
      <c r="E33" s="123" t="s">
        <v>31</v>
      </c>
      <c r="G33" s="86"/>
      <c r="H33" s="86"/>
      <c r="I33" s="86"/>
      <c r="J33" s="86"/>
      <c r="K33" s="86"/>
      <c r="L33" s="86"/>
      <c r="M33" s="86"/>
      <c r="N33" s="94"/>
      <c r="O33" s="320"/>
      <c r="P33" s="320"/>
      <c r="Q33" s="320"/>
      <c r="R33" s="320"/>
      <c r="S33" s="75" t="s">
        <v>64</v>
      </c>
      <c r="T33" s="86"/>
      <c r="U33" s="86"/>
      <c r="V33" s="86"/>
      <c r="W33" s="76" t="s">
        <v>66</v>
      </c>
      <c r="X33" s="70"/>
      <c r="Y33" s="70"/>
      <c r="Z33" s="70"/>
      <c r="AA33" s="70"/>
      <c r="AB33" s="70"/>
      <c r="AC33" s="70"/>
      <c r="AD33" s="70"/>
      <c r="AE33" s="70"/>
      <c r="AF33" s="70"/>
      <c r="AG33" s="70"/>
      <c r="AH33" s="319"/>
      <c r="AI33" s="319"/>
      <c r="AJ33" s="319"/>
      <c r="AK33" s="319"/>
    </row>
    <row r="34" spans="2:57" ht="16.5" customHeight="1" x14ac:dyDescent="0.15">
      <c r="B34" s="75"/>
      <c r="C34" s="86"/>
      <c r="D34" s="86"/>
      <c r="E34" s="76" t="s">
        <v>22</v>
      </c>
      <c r="F34" s="70"/>
      <c r="G34" s="70"/>
      <c r="H34" s="70"/>
      <c r="I34" s="70"/>
      <c r="J34" s="70"/>
      <c r="K34" s="70"/>
      <c r="L34" s="70"/>
      <c r="M34" s="70"/>
      <c r="N34" s="71"/>
      <c r="O34" s="320"/>
      <c r="P34" s="320"/>
      <c r="Q34" s="320"/>
      <c r="R34" s="320"/>
      <c r="S34" s="75"/>
      <c r="T34" s="86"/>
      <c r="U34" s="86"/>
      <c r="V34" s="86"/>
      <c r="W34" s="75" t="s">
        <v>67</v>
      </c>
      <c r="X34" s="86"/>
      <c r="Y34" s="86"/>
      <c r="Z34" s="86"/>
      <c r="AA34" s="86"/>
      <c r="AB34" s="86"/>
      <c r="AC34" s="86"/>
      <c r="AD34" s="86"/>
      <c r="AE34" s="86"/>
      <c r="AF34" s="86"/>
      <c r="AG34" s="86"/>
      <c r="AH34" s="319"/>
      <c r="AI34" s="319"/>
      <c r="AJ34" s="319"/>
      <c r="AK34" s="319"/>
    </row>
    <row r="35" spans="2:57" ht="16.5" customHeight="1" x14ac:dyDescent="0.15">
      <c r="B35" s="78"/>
      <c r="C35" s="79"/>
      <c r="D35" s="79"/>
      <c r="E35" s="75" t="s">
        <v>23</v>
      </c>
      <c r="G35" s="86"/>
      <c r="H35" s="86"/>
      <c r="I35" s="86"/>
      <c r="J35" s="86"/>
      <c r="K35" s="86"/>
      <c r="L35" s="86"/>
      <c r="M35" s="86"/>
      <c r="N35" s="94"/>
      <c r="O35" s="318">
        <f>SUM(O29:R34)</f>
        <v>0</v>
      </c>
      <c r="P35" s="318"/>
      <c r="Q35" s="318"/>
      <c r="R35" s="318"/>
      <c r="S35" s="75"/>
      <c r="T35" s="86"/>
      <c r="U35" s="86"/>
      <c r="V35" s="86"/>
      <c r="W35" s="76" t="s">
        <v>22</v>
      </c>
      <c r="X35" s="70"/>
      <c r="Y35" s="70"/>
      <c r="Z35" s="70"/>
      <c r="AA35" s="70"/>
      <c r="AB35" s="70"/>
      <c r="AC35" s="70"/>
      <c r="AD35" s="70"/>
      <c r="AE35" s="70"/>
      <c r="AF35" s="70"/>
      <c r="AG35" s="70"/>
      <c r="AH35" s="319"/>
      <c r="AI35" s="319"/>
      <c r="AJ35" s="319"/>
      <c r="AK35" s="319"/>
    </row>
    <row r="36" spans="2:57" ht="16.5" customHeight="1" x14ac:dyDescent="0.15">
      <c r="B36" s="73" t="s">
        <v>32</v>
      </c>
      <c r="C36" s="74"/>
      <c r="D36" s="74"/>
      <c r="E36" s="76" t="s">
        <v>34</v>
      </c>
      <c r="F36" s="70"/>
      <c r="G36" s="70"/>
      <c r="H36" s="70"/>
      <c r="I36" s="70"/>
      <c r="J36" s="70"/>
      <c r="K36" s="70"/>
      <c r="L36" s="70"/>
      <c r="M36" s="70"/>
      <c r="N36" s="71"/>
      <c r="O36" s="320"/>
      <c r="P36" s="320"/>
      <c r="Q36" s="320"/>
      <c r="R36" s="320"/>
      <c r="S36" s="78"/>
      <c r="T36" s="79"/>
      <c r="U36" s="79"/>
      <c r="V36" s="79"/>
      <c r="W36" s="78" t="s">
        <v>23</v>
      </c>
      <c r="X36" s="79"/>
      <c r="Y36" s="79"/>
      <c r="Z36" s="79"/>
      <c r="AA36" s="79"/>
      <c r="AB36" s="79"/>
      <c r="AC36" s="79"/>
      <c r="AD36" s="79"/>
      <c r="AE36" s="79"/>
      <c r="AF36" s="79"/>
      <c r="AG36" s="79"/>
      <c r="AH36" s="325">
        <f>SUM(AH32:AH35)</f>
        <v>0</v>
      </c>
      <c r="AI36" s="325"/>
      <c r="AJ36" s="325"/>
      <c r="AK36" s="325"/>
    </row>
    <row r="37" spans="2:57" ht="16.5" customHeight="1" x14ac:dyDescent="0.15">
      <c r="B37" s="75" t="s">
        <v>33</v>
      </c>
      <c r="C37" s="86"/>
      <c r="D37" s="86"/>
      <c r="E37" s="75" t="s">
        <v>35</v>
      </c>
      <c r="G37" s="86"/>
      <c r="H37" s="86"/>
      <c r="I37" s="86"/>
      <c r="J37" s="86"/>
      <c r="K37" s="86"/>
      <c r="L37" s="86"/>
      <c r="M37" s="86"/>
      <c r="N37" s="94"/>
      <c r="O37" s="320"/>
      <c r="P37" s="320"/>
      <c r="Q37" s="320"/>
      <c r="R37" s="320"/>
      <c r="S37" s="76" t="s">
        <v>68</v>
      </c>
      <c r="T37" s="70"/>
      <c r="U37" s="70"/>
      <c r="V37" s="70"/>
      <c r="W37" s="70"/>
      <c r="X37" s="70"/>
      <c r="Y37" s="70"/>
      <c r="Z37" s="70"/>
      <c r="AA37" s="70"/>
      <c r="AB37" s="70"/>
      <c r="AC37" s="70"/>
      <c r="AD37" s="70"/>
      <c r="AE37" s="70"/>
      <c r="AF37" s="70"/>
      <c r="AG37" s="70"/>
      <c r="AH37" s="319"/>
      <c r="AI37" s="319"/>
      <c r="AJ37" s="319"/>
      <c r="AK37" s="319"/>
    </row>
    <row r="38" spans="2:57" ht="16.5" customHeight="1" x14ac:dyDescent="0.15">
      <c r="B38" s="78"/>
      <c r="C38" s="79"/>
      <c r="D38" s="79"/>
      <c r="E38" s="76" t="s">
        <v>23</v>
      </c>
      <c r="F38" s="70"/>
      <c r="G38" s="70"/>
      <c r="H38" s="70"/>
      <c r="I38" s="70"/>
      <c r="J38" s="70"/>
      <c r="K38" s="70"/>
      <c r="L38" s="70"/>
      <c r="M38" s="70"/>
      <c r="N38" s="71"/>
      <c r="O38" s="318">
        <f>SUM(O36:R37)</f>
        <v>0</v>
      </c>
      <c r="P38" s="318"/>
      <c r="Q38" s="318"/>
      <c r="R38" s="318"/>
      <c r="S38" s="75" t="s">
        <v>69</v>
      </c>
      <c r="T38" s="86"/>
      <c r="U38" s="86"/>
      <c r="V38" s="86"/>
      <c r="W38" s="86"/>
      <c r="X38" s="86"/>
      <c r="Y38" s="86"/>
      <c r="Z38" s="86"/>
      <c r="AA38" s="86"/>
      <c r="AB38" s="86"/>
      <c r="AC38" s="86"/>
      <c r="AD38" s="86"/>
      <c r="AE38" s="86"/>
      <c r="AF38" s="86"/>
      <c r="AG38" s="86"/>
      <c r="AH38" s="319"/>
      <c r="AI38" s="319"/>
      <c r="AJ38" s="319"/>
      <c r="AK38" s="319"/>
    </row>
    <row r="39" spans="2:57" ht="16.5" customHeight="1" x14ac:dyDescent="0.15">
      <c r="B39" s="73" t="s">
        <v>36</v>
      </c>
      <c r="C39" s="74"/>
      <c r="D39" s="74"/>
      <c r="E39" s="75" t="s">
        <v>38</v>
      </c>
      <c r="G39" s="86"/>
      <c r="H39" s="86"/>
      <c r="I39" s="86"/>
      <c r="J39" s="86"/>
      <c r="K39" s="86"/>
      <c r="L39" s="86"/>
      <c r="M39" s="86"/>
      <c r="N39" s="94"/>
      <c r="O39" s="320"/>
      <c r="P39" s="320"/>
      <c r="Q39" s="320"/>
      <c r="R39" s="320"/>
      <c r="S39" s="76" t="s">
        <v>71</v>
      </c>
      <c r="T39" s="70"/>
      <c r="U39" s="70"/>
      <c r="V39" s="70"/>
      <c r="W39" s="70"/>
      <c r="X39" s="70"/>
      <c r="Y39" s="70"/>
      <c r="Z39" s="70"/>
      <c r="AA39" s="70"/>
      <c r="AB39" s="70"/>
      <c r="AC39" s="70"/>
      <c r="AD39" s="70"/>
      <c r="AE39" s="70"/>
      <c r="AF39" s="70"/>
      <c r="AG39" s="70"/>
      <c r="AH39" s="319"/>
      <c r="AI39" s="319"/>
      <c r="AJ39" s="319"/>
      <c r="AK39" s="319"/>
    </row>
    <row r="40" spans="2:57" ht="16.5" customHeight="1" x14ac:dyDescent="0.15">
      <c r="B40" s="75" t="s">
        <v>37</v>
      </c>
      <c r="C40" s="86"/>
      <c r="D40" s="86"/>
      <c r="E40" s="76" t="s">
        <v>39</v>
      </c>
      <c r="F40" s="70"/>
      <c r="G40" s="70"/>
      <c r="H40" s="70"/>
      <c r="I40" s="70"/>
      <c r="J40" s="70"/>
      <c r="K40" s="70"/>
      <c r="L40" s="70"/>
      <c r="M40" s="70"/>
      <c r="N40" s="71"/>
      <c r="O40" s="320"/>
      <c r="P40" s="320"/>
      <c r="Q40" s="320"/>
      <c r="R40" s="320"/>
      <c r="S40" s="76" t="s">
        <v>72</v>
      </c>
      <c r="T40" s="70"/>
      <c r="U40" s="70"/>
      <c r="V40" s="70"/>
      <c r="W40" s="70"/>
      <c r="X40" s="70"/>
      <c r="Y40" s="70"/>
      <c r="Z40" s="70"/>
      <c r="AA40" s="70"/>
      <c r="AB40" s="70"/>
      <c r="AC40" s="70"/>
      <c r="AD40" s="70"/>
      <c r="AE40" s="70"/>
      <c r="AF40" s="70"/>
      <c r="AG40" s="70"/>
      <c r="AH40" s="319"/>
      <c r="AI40" s="319"/>
      <c r="AJ40" s="319"/>
      <c r="AK40" s="319"/>
    </row>
    <row r="41" spans="2:57" ht="16.5" customHeight="1" x14ac:dyDescent="0.15">
      <c r="B41" s="75"/>
      <c r="C41" s="86"/>
      <c r="D41" s="86"/>
      <c r="E41" s="120" t="s">
        <v>30</v>
      </c>
      <c r="G41" s="86"/>
      <c r="H41" s="86"/>
      <c r="I41" s="86"/>
      <c r="J41" s="86"/>
      <c r="K41" s="86"/>
      <c r="L41" s="86"/>
      <c r="M41" s="86"/>
      <c r="N41" s="94"/>
      <c r="O41" s="320"/>
      <c r="P41" s="320"/>
      <c r="Q41" s="320"/>
      <c r="R41" s="320"/>
      <c r="S41" s="75" t="s">
        <v>73</v>
      </c>
      <c r="T41" s="86"/>
      <c r="U41" s="86"/>
      <c r="V41" s="86"/>
      <c r="W41" s="73" t="s">
        <v>74</v>
      </c>
      <c r="X41" s="74"/>
      <c r="Y41" s="74"/>
      <c r="Z41" s="74"/>
      <c r="AA41" s="74"/>
      <c r="AB41" s="74"/>
      <c r="AC41" s="74"/>
      <c r="AD41" s="74"/>
      <c r="AE41" s="74"/>
      <c r="AF41" s="74"/>
      <c r="AG41" s="74"/>
      <c r="AH41" s="319"/>
      <c r="AI41" s="319"/>
      <c r="AJ41" s="319"/>
      <c r="AK41" s="319"/>
    </row>
    <row r="42" spans="2:57" ht="16.5" customHeight="1" x14ac:dyDescent="0.15">
      <c r="B42" s="75"/>
      <c r="C42" s="86"/>
      <c r="D42" s="86"/>
      <c r="E42" s="89" t="s">
        <v>40</v>
      </c>
      <c r="F42" s="70"/>
      <c r="G42" s="70"/>
      <c r="H42" s="70"/>
      <c r="I42" s="70"/>
      <c r="J42" s="70"/>
      <c r="K42" s="70"/>
      <c r="L42" s="70"/>
      <c r="M42" s="70"/>
      <c r="N42" s="71"/>
      <c r="O42" s="320"/>
      <c r="P42" s="320"/>
      <c r="Q42" s="320"/>
      <c r="R42" s="320"/>
      <c r="S42" s="75"/>
      <c r="T42" s="86"/>
      <c r="U42" s="86"/>
      <c r="V42" s="86"/>
      <c r="W42" s="76" t="s">
        <v>22</v>
      </c>
      <c r="X42" s="70"/>
      <c r="Y42" s="70"/>
      <c r="Z42" s="70"/>
      <c r="AA42" s="70"/>
      <c r="AB42" s="70"/>
      <c r="AC42" s="70"/>
      <c r="AD42" s="70"/>
      <c r="AE42" s="70"/>
      <c r="AF42" s="70"/>
      <c r="AG42" s="70"/>
      <c r="AH42" s="319"/>
      <c r="AI42" s="319"/>
      <c r="AJ42" s="319"/>
      <c r="AK42" s="319"/>
    </row>
    <row r="43" spans="2:57" ht="16.5" customHeight="1" x14ac:dyDescent="0.15">
      <c r="B43" s="75"/>
      <c r="C43" s="86"/>
      <c r="D43" s="86"/>
      <c r="E43" s="120" t="s">
        <v>31</v>
      </c>
      <c r="G43" s="86"/>
      <c r="H43" s="86"/>
      <c r="I43" s="86"/>
      <c r="J43" s="86"/>
      <c r="K43" s="86"/>
      <c r="L43" s="86"/>
      <c r="M43" s="86"/>
      <c r="N43" s="94"/>
      <c r="O43" s="320"/>
      <c r="P43" s="320"/>
      <c r="Q43" s="320"/>
      <c r="R43" s="320"/>
      <c r="S43" s="75"/>
      <c r="T43" s="86"/>
      <c r="U43" s="86"/>
      <c r="V43" s="86"/>
      <c r="W43" s="78" t="s">
        <v>23</v>
      </c>
      <c r="X43" s="79"/>
      <c r="Y43" s="79"/>
      <c r="Z43" s="79"/>
      <c r="AA43" s="79"/>
      <c r="AB43" s="79"/>
      <c r="AC43" s="79"/>
      <c r="AD43" s="79"/>
      <c r="AE43" s="79"/>
      <c r="AF43" s="79"/>
      <c r="AG43" s="79"/>
      <c r="AH43" s="325">
        <f>SUM(AH41:AK42)</f>
        <v>0</v>
      </c>
      <c r="AI43" s="325"/>
      <c r="AJ43" s="325"/>
      <c r="AK43" s="325"/>
      <c r="BE43" s="86"/>
    </row>
    <row r="44" spans="2:57" ht="16.5" customHeight="1" x14ac:dyDescent="0.15">
      <c r="B44" s="75"/>
      <c r="C44" s="86"/>
      <c r="D44" s="86"/>
      <c r="E44" s="76" t="s">
        <v>22</v>
      </c>
      <c r="F44" s="70"/>
      <c r="G44" s="70"/>
      <c r="H44" s="70"/>
      <c r="I44" s="70"/>
      <c r="J44" s="70"/>
      <c r="K44" s="70"/>
      <c r="L44" s="70"/>
      <c r="M44" s="70"/>
      <c r="N44" s="71"/>
      <c r="O44" s="320"/>
      <c r="P44" s="320"/>
      <c r="Q44" s="320"/>
      <c r="R44" s="320"/>
      <c r="S44" s="76" t="s">
        <v>75</v>
      </c>
      <c r="T44" s="70"/>
      <c r="U44" s="70"/>
      <c r="V44" s="70"/>
      <c r="W44" s="70"/>
      <c r="X44" s="70"/>
      <c r="Y44" s="70"/>
      <c r="Z44" s="70"/>
      <c r="AA44" s="70"/>
      <c r="AB44" s="70"/>
      <c r="AC44" s="70"/>
      <c r="AD44" s="70"/>
      <c r="AE44" s="70"/>
      <c r="AF44" s="70"/>
      <c r="AG44" s="70"/>
      <c r="AH44" s="319"/>
      <c r="AI44" s="319"/>
      <c r="AJ44" s="319"/>
      <c r="AK44" s="319"/>
    </row>
    <row r="45" spans="2:57" ht="16.5" customHeight="1" x14ac:dyDescent="0.15">
      <c r="B45" s="78"/>
      <c r="C45" s="79"/>
      <c r="D45" s="79"/>
      <c r="E45" s="78" t="s">
        <v>23</v>
      </c>
      <c r="G45" s="79"/>
      <c r="H45" s="79"/>
      <c r="I45" s="79"/>
      <c r="J45" s="79"/>
      <c r="K45" s="79"/>
      <c r="L45" s="79"/>
      <c r="M45" s="79"/>
      <c r="N45" s="121"/>
      <c r="O45" s="318">
        <f>SUM(O39:R44)</f>
        <v>0</v>
      </c>
      <c r="P45" s="318"/>
      <c r="Q45" s="318"/>
      <c r="R45" s="318"/>
      <c r="S45" s="73" t="s">
        <v>76</v>
      </c>
      <c r="T45" s="74"/>
      <c r="U45" s="74"/>
      <c r="V45" s="74"/>
      <c r="W45" s="73" t="s">
        <v>77</v>
      </c>
      <c r="X45" s="74"/>
      <c r="Y45" s="74"/>
      <c r="Z45" s="74"/>
      <c r="AA45" s="74"/>
      <c r="AB45" s="74"/>
      <c r="AC45" s="74"/>
      <c r="AD45" s="74"/>
      <c r="AE45" s="74"/>
      <c r="AF45" s="74"/>
      <c r="AG45" s="74"/>
      <c r="AH45" s="319"/>
      <c r="AI45" s="319"/>
      <c r="AJ45" s="319"/>
      <c r="AK45" s="319"/>
    </row>
    <row r="46" spans="2:57" ht="16.5" customHeight="1" x14ac:dyDescent="0.15">
      <c r="B46" s="76" t="s">
        <v>70</v>
      </c>
      <c r="C46" s="70"/>
      <c r="D46" s="70"/>
      <c r="E46" s="70"/>
      <c r="F46" s="70"/>
      <c r="G46" s="70"/>
      <c r="H46" s="70"/>
      <c r="I46" s="70"/>
      <c r="J46" s="70"/>
      <c r="K46" s="70"/>
      <c r="L46" s="70"/>
      <c r="M46" s="70"/>
      <c r="N46" s="70"/>
      <c r="O46" s="320"/>
      <c r="P46" s="320"/>
      <c r="Q46" s="320"/>
      <c r="R46" s="320"/>
      <c r="S46" s="75"/>
      <c r="T46" s="86"/>
      <c r="U46" s="86"/>
      <c r="V46" s="86"/>
      <c r="W46" s="76" t="s">
        <v>78</v>
      </c>
      <c r="X46" s="70"/>
      <c r="Y46" s="70"/>
      <c r="Z46" s="70"/>
      <c r="AA46" s="70"/>
      <c r="AB46" s="70"/>
      <c r="AC46" s="70"/>
      <c r="AD46" s="70"/>
      <c r="AE46" s="70"/>
      <c r="AF46" s="70"/>
      <c r="AG46" s="70"/>
      <c r="AH46" s="319"/>
      <c r="AI46" s="319"/>
      <c r="AJ46" s="319"/>
      <c r="AK46" s="319"/>
    </row>
    <row r="47" spans="2:57" ht="16.5" customHeight="1" x14ac:dyDescent="0.15">
      <c r="B47" s="73" t="s">
        <v>41</v>
      </c>
      <c r="C47" s="74"/>
      <c r="D47" s="74"/>
      <c r="E47" s="74"/>
      <c r="F47" s="74"/>
      <c r="G47" s="74"/>
      <c r="H47" s="74"/>
      <c r="I47" s="74"/>
      <c r="J47" s="74"/>
      <c r="K47" s="74"/>
      <c r="L47" s="74"/>
      <c r="M47" s="74"/>
      <c r="N47" s="74"/>
      <c r="O47" s="320"/>
      <c r="P47" s="320"/>
      <c r="Q47" s="320"/>
      <c r="R47" s="320"/>
      <c r="S47" s="75"/>
      <c r="T47" s="86"/>
      <c r="U47" s="86"/>
      <c r="V47" s="86"/>
      <c r="W47" s="76" t="s">
        <v>22</v>
      </c>
      <c r="X47" s="70"/>
      <c r="Y47" s="70"/>
      <c r="Z47" s="70"/>
      <c r="AA47" s="70"/>
      <c r="AB47" s="70"/>
      <c r="AC47" s="70"/>
      <c r="AD47" s="70"/>
      <c r="AE47" s="70"/>
      <c r="AF47" s="70"/>
      <c r="AG47" s="70"/>
      <c r="AH47" s="319"/>
      <c r="AI47" s="319"/>
      <c r="AJ47" s="319"/>
      <c r="AK47" s="319"/>
    </row>
    <row r="48" spans="2:57" ht="16.5" customHeight="1" x14ac:dyDescent="0.15">
      <c r="B48" s="76" t="s">
        <v>42</v>
      </c>
      <c r="C48" s="70"/>
      <c r="D48" s="70"/>
      <c r="E48" s="70"/>
      <c r="F48" s="70"/>
      <c r="G48" s="70"/>
      <c r="H48" s="70"/>
      <c r="I48" s="70"/>
      <c r="J48" s="70"/>
      <c r="K48" s="70"/>
      <c r="L48" s="70"/>
      <c r="M48" s="70"/>
      <c r="N48" s="70"/>
      <c r="O48" s="320"/>
      <c r="P48" s="320"/>
      <c r="Q48" s="320"/>
      <c r="R48" s="320"/>
      <c r="S48" s="78"/>
      <c r="T48" s="79"/>
      <c r="U48" s="79"/>
      <c r="V48" s="79"/>
      <c r="W48" s="78" t="s">
        <v>23</v>
      </c>
      <c r="X48" s="79"/>
      <c r="Y48" s="79"/>
      <c r="Z48" s="79"/>
      <c r="AA48" s="79"/>
      <c r="AB48" s="79"/>
      <c r="AC48" s="79"/>
      <c r="AD48" s="79"/>
      <c r="AE48" s="79"/>
      <c r="AF48" s="79"/>
      <c r="AG48" s="79"/>
      <c r="AH48" s="325">
        <f>SUM(AH45:AH47)</f>
        <v>0</v>
      </c>
      <c r="AI48" s="325"/>
      <c r="AJ48" s="325"/>
      <c r="AK48" s="325"/>
    </row>
    <row r="49" spans="2:37" ht="16.5" customHeight="1" x14ac:dyDescent="0.15">
      <c r="B49" s="73" t="s">
        <v>43</v>
      </c>
      <c r="C49" s="74"/>
      <c r="D49" s="74"/>
      <c r="E49" s="73" t="s">
        <v>44</v>
      </c>
      <c r="G49" s="74"/>
      <c r="H49" s="74"/>
      <c r="I49" s="74"/>
      <c r="J49" s="74"/>
      <c r="K49" s="74"/>
      <c r="L49" s="74"/>
      <c r="M49" s="74"/>
      <c r="N49" s="83"/>
      <c r="O49" s="320"/>
      <c r="P49" s="320"/>
      <c r="Q49" s="320"/>
      <c r="R49" s="320"/>
      <c r="S49" s="214"/>
      <c r="T49" s="215"/>
      <c r="U49" s="215"/>
      <c r="V49" s="215"/>
      <c r="W49" s="215"/>
      <c r="X49" s="215"/>
      <c r="Y49" s="215"/>
      <c r="Z49" s="215"/>
      <c r="AA49" s="215"/>
      <c r="AB49" s="215"/>
      <c r="AC49" s="215"/>
      <c r="AD49" s="215"/>
      <c r="AE49" s="215"/>
      <c r="AF49" s="215"/>
      <c r="AG49" s="216"/>
      <c r="AH49" s="356"/>
      <c r="AI49" s="357"/>
      <c r="AJ49" s="357"/>
      <c r="AK49" s="358"/>
    </row>
    <row r="50" spans="2:37" ht="16.5" customHeight="1" x14ac:dyDescent="0.15">
      <c r="B50" s="75"/>
      <c r="C50" s="86"/>
      <c r="D50" s="86"/>
      <c r="E50" s="76" t="s">
        <v>45</v>
      </c>
      <c r="F50" s="70"/>
      <c r="G50" s="70"/>
      <c r="H50" s="70"/>
      <c r="I50" s="70"/>
      <c r="J50" s="70"/>
      <c r="K50" s="70"/>
      <c r="L50" s="70"/>
      <c r="M50" s="70"/>
      <c r="N50" s="71"/>
      <c r="O50" s="320"/>
      <c r="P50" s="320"/>
      <c r="Q50" s="320"/>
      <c r="R50" s="320"/>
      <c r="S50" s="326"/>
      <c r="T50" s="314"/>
      <c r="U50" s="314"/>
      <c r="V50" s="314"/>
      <c r="W50" s="314"/>
      <c r="X50" s="314"/>
      <c r="Y50" s="314"/>
      <c r="Z50" s="314"/>
      <c r="AA50" s="314"/>
      <c r="AB50" s="314"/>
      <c r="AC50" s="314"/>
      <c r="AD50" s="314"/>
      <c r="AE50" s="314"/>
      <c r="AF50" s="314"/>
      <c r="AG50" s="327"/>
      <c r="AH50" s="359"/>
      <c r="AI50" s="360"/>
      <c r="AJ50" s="360"/>
      <c r="AK50" s="361"/>
    </row>
    <row r="51" spans="2:37" ht="16.5" customHeight="1" x14ac:dyDescent="0.15">
      <c r="B51" s="75"/>
      <c r="C51" s="86"/>
      <c r="D51" s="86"/>
      <c r="E51" s="75" t="s">
        <v>83</v>
      </c>
      <c r="G51" s="86"/>
      <c r="H51" s="86"/>
      <c r="I51" s="86"/>
      <c r="J51" s="86"/>
      <c r="K51" s="86"/>
      <c r="L51" s="86"/>
      <c r="M51" s="86"/>
      <c r="N51" s="94"/>
      <c r="O51" s="320"/>
      <c r="P51" s="320"/>
      <c r="Q51" s="320"/>
      <c r="R51" s="320"/>
      <c r="S51" s="326"/>
      <c r="T51" s="314"/>
      <c r="U51" s="314"/>
      <c r="V51" s="314"/>
      <c r="W51" s="314"/>
      <c r="X51" s="314"/>
      <c r="Y51" s="314"/>
      <c r="Z51" s="314"/>
      <c r="AA51" s="314"/>
      <c r="AB51" s="314"/>
      <c r="AC51" s="314"/>
      <c r="AD51" s="314"/>
      <c r="AE51" s="314"/>
      <c r="AF51" s="314"/>
      <c r="AG51" s="327"/>
      <c r="AH51" s="359"/>
      <c r="AI51" s="360"/>
      <c r="AJ51" s="360"/>
      <c r="AK51" s="361"/>
    </row>
    <row r="52" spans="2:37" ht="16.5" customHeight="1" x14ac:dyDescent="0.15">
      <c r="B52" s="75"/>
      <c r="C52" s="86"/>
      <c r="D52" s="86"/>
      <c r="E52" s="76" t="s">
        <v>46</v>
      </c>
      <c r="F52" s="70"/>
      <c r="G52" s="70"/>
      <c r="H52" s="70"/>
      <c r="I52" s="70"/>
      <c r="J52" s="70"/>
      <c r="K52" s="70"/>
      <c r="L52" s="70"/>
      <c r="M52" s="70"/>
      <c r="N52" s="71"/>
      <c r="O52" s="320"/>
      <c r="P52" s="320"/>
      <c r="Q52" s="320"/>
      <c r="R52" s="320"/>
      <c r="S52" s="326"/>
      <c r="T52" s="314"/>
      <c r="U52" s="314"/>
      <c r="V52" s="314"/>
      <c r="W52" s="314"/>
      <c r="X52" s="314"/>
      <c r="Y52" s="314"/>
      <c r="Z52" s="314"/>
      <c r="AA52" s="314"/>
      <c r="AB52" s="314"/>
      <c r="AC52" s="314"/>
      <c r="AD52" s="314"/>
      <c r="AE52" s="314"/>
      <c r="AF52" s="314"/>
      <c r="AG52" s="327"/>
      <c r="AH52" s="359"/>
      <c r="AI52" s="360"/>
      <c r="AJ52" s="360"/>
      <c r="AK52" s="361"/>
    </row>
    <row r="53" spans="2:37" ht="16.5" customHeight="1" x14ac:dyDescent="0.15">
      <c r="B53" s="75"/>
      <c r="C53" s="86"/>
      <c r="D53" s="86"/>
      <c r="E53" s="120" t="s">
        <v>47</v>
      </c>
      <c r="G53" s="86"/>
      <c r="H53" s="86"/>
      <c r="I53" s="86"/>
      <c r="J53" s="86"/>
      <c r="K53" s="86"/>
      <c r="L53" s="86"/>
      <c r="M53" s="86"/>
      <c r="N53" s="94"/>
      <c r="O53" s="320"/>
      <c r="P53" s="320"/>
      <c r="Q53" s="320"/>
      <c r="R53" s="320"/>
      <c r="S53" s="326"/>
      <c r="T53" s="314"/>
      <c r="U53" s="314"/>
      <c r="V53" s="314"/>
      <c r="W53" s="314"/>
      <c r="X53" s="314"/>
      <c r="Y53" s="314"/>
      <c r="Z53" s="314"/>
      <c r="AA53" s="314"/>
      <c r="AB53" s="314"/>
      <c r="AC53" s="314"/>
      <c r="AD53" s="314"/>
      <c r="AE53" s="314"/>
      <c r="AF53" s="314"/>
      <c r="AG53" s="327"/>
      <c r="AH53" s="359"/>
      <c r="AI53" s="360"/>
      <c r="AJ53" s="360"/>
      <c r="AK53" s="361"/>
    </row>
    <row r="54" spans="2:37" ht="16.5" customHeight="1" x14ac:dyDescent="0.15">
      <c r="B54" s="75"/>
      <c r="C54" s="86"/>
      <c r="D54" s="86"/>
      <c r="E54" s="124" t="s">
        <v>48</v>
      </c>
      <c r="F54" s="70"/>
      <c r="G54" s="70"/>
      <c r="H54" s="70"/>
      <c r="I54" s="70"/>
      <c r="J54" s="70"/>
      <c r="K54" s="70"/>
      <c r="L54" s="70"/>
      <c r="M54" s="70"/>
      <c r="N54" s="71"/>
      <c r="O54" s="320"/>
      <c r="P54" s="320"/>
      <c r="Q54" s="320"/>
      <c r="R54" s="320"/>
      <c r="S54" s="326"/>
      <c r="T54" s="314"/>
      <c r="U54" s="314"/>
      <c r="V54" s="314"/>
      <c r="W54" s="314"/>
      <c r="X54" s="314"/>
      <c r="Y54" s="314"/>
      <c r="Z54" s="314"/>
      <c r="AA54" s="314"/>
      <c r="AB54" s="314"/>
      <c r="AC54" s="314"/>
      <c r="AD54" s="314"/>
      <c r="AE54" s="314"/>
      <c r="AF54" s="314"/>
      <c r="AG54" s="327"/>
      <c r="AH54" s="359"/>
      <c r="AI54" s="360"/>
      <c r="AJ54" s="360"/>
      <c r="AK54" s="361"/>
    </row>
    <row r="55" spans="2:37" ht="16.5" customHeight="1" x14ac:dyDescent="0.15">
      <c r="B55" s="75"/>
      <c r="C55" s="86"/>
      <c r="D55" s="86"/>
      <c r="E55" s="123" t="s">
        <v>49</v>
      </c>
      <c r="G55" s="86"/>
      <c r="H55" s="86"/>
      <c r="I55" s="86"/>
      <c r="J55" s="86"/>
      <c r="K55" s="86"/>
      <c r="L55" s="86"/>
      <c r="M55" s="86"/>
      <c r="N55" s="94"/>
      <c r="O55" s="320"/>
      <c r="P55" s="320"/>
      <c r="Q55" s="320"/>
      <c r="R55" s="320"/>
      <c r="S55" s="326"/>
      <c r="T55" s="314"/>
      <c r="U55" s="314"/>
      <c r="V55" s="314"/>
      <c r="W55" s="314"/>
      <c r="X55" s="314"/>
      <c r="Y55" s="314"/>
      <c r="Z55" s="314"/>
      <c r="AA55" s="314"/>
      <c r="AB55" s="314"/>
      <c r="AC55" s="314"/>
      <c r="AD55" s="314"/>
      <c r="AE55" s="314"/>
      <c r="AF55" s="314"/>
      <c r="AG55" s="327"/>
      <c r="AH55" s="359"/>
      <c r="AI55" s="360"/>
      <c r="AJ55" s="360"/>
      <c r="AK55" s="361"/>
    </row>
    <row r="56" spans="2:37" ht="16.5" customHeight="1" x14ac:dyDescent="0.15">
      <c r="B56" s="75"/>
      <c r="C56" s="86"/>
      <c r="D56" s="86"/>
      <c r="E56" s="76" t="s">
        <v>22</v>
      </c>
      <c r="F56" s="70"/>
      <c r="G56" s="70"/>
      <c r="H56" s="70"/>
      <c r="I56" s="70"/>
      <c r="J56" s="70"/>
      <c r="K56" s="70"/>
      <c r="L56" s="70"/>
      <c r="M56" s="70"/>
      <c r="N56" s="71"/>
      <c r="O56" s="320"/>
      <c r="P56" s="320"/>
      <c r="Q56" s="320"/>
      <c r="R56" s="320"/>
      <c r="S56" s="326"/>
      <c r="T56" s="314"/>
      <c r="U56" s="314"/>
      <c r="V56" s="314"/>
      <c r="W56" s="314"/>
      <c r="X56" s="314"/>
      <c r="Y56" s="314"/>
      <c r="Z56" s="314"/>
      <c r="AA56" s="314"/>
      <c r="AB56" s="314"/>
      <c r="AC56" s="314"/>
      <c r="AD56" s="314"/>
      <c r="AE56" s="314"/>
      <c r="AF56" s="314"/>
      <c r="AG56" s="327"/>
      <c r="AH56" s="359"/>
      <c r="AI56" s="360"/>
      <c r="AJ56" s="360"/>
      <c r="AK56" s="361"/>
    </row>
    <row r="57" spans="2:37" ht="16.5" customHeight="1" x14ac:dyDescent="0.15">
      <c r="B57" s="75"/>
      <c r="C57" s="86"/>
      <c r="D57" s="86"/>
      <c r="E57" s="75" t="s">
        <v>23</v>
      </c>
      <c r="G57" s="86"/>
      <c r="H57" s="86"/>
      <c r="I57" s="86"/>
      <c r="J57" s="86"/>
      <c r="K57" s="86"/>
      <c r="L57" s="86"/>
      <c r="M57" s="86"/>
      <c r="N57" s="94"/>
      <c r="O57" s="351">
        <f>SUM(O49:O56)</f>
        <v>0</v>
      </c>
      <c r="P57" s="351"/>
      <c r="Q57" s="351"/>
      <c r="R57" s="351"/>
      <c r="S57" s="326"/>
      <c r="T57" s="314"/>
      <c r="U57" s="314"/>
      <c r="V57" s="314"/>
      <c r="W57" s="314"/>
      <c r="X57" s="314"/>
      <c r="Y57" s="314"/>
      <c r="Z57" s="314"/>
      <c r="AA57" s="314"/>
      <c r="AB57" s="314"/>
      <c r="AC57" s="314"/>
      <c r="AD57" s="314"/>
      <c r="AE57" s="314"/>
      <c r="AF57" s="314"/>
      <c r="AG57" s="327"/>
      <c r="AH57" s="359"/>
      <c r="AI57" s="360"/>
      <c r="AJ57" s="360"/>
      <c r="AK57" s="361"/>
    </row>
    <row r="58" spans="2:37" ht="16.5" customHeight="1" x14ac:dyDescent="0.15">
      <c r="B58" s="76" t="s">
        <v>159</v>
      </c>
      <c r="C58" s="70"/>
      <c r="D58" s="70"/>
      <c r="E58" s="70"/>
      <c r="F58" s="70"/>
      <c r="G58" s="70"/>
      <c r="H58" s="70"/>
      <c r="I58" s="70"/>
      <c r="J58" s="70"/>
      <c r="K58" s="70"/>
      <c r="L58" s="70"/>
      <c r="M58" s="70"/>
      <c r="N58" s="71"/>
      <c r="O58" s="352"/>
      <c r="P58" s="353"/>
      <c r="Q58" s="353"/>
      <c r="R58" s="354"/>
      <c r="S58" s="326"/>
      <c r="T58" s="314"/>
      <c r="U58" s="314"/>
      <c r="V58" s="314"/>
      <c r="W58" s="314"/>
      <c r="X58" s="314"/>
      <c r="Y58" s="314"/>
      <c r="Z58" s="314"/>
      <c r="AA58" s="314"/>
      <c r="AB58" s="314"/>
      <c r="AC58" s="314"/>
      <c r="AD58" s="314"/>
      <c r="AE58" s="314"/>
      <c r="AF58" s="314"/>
      <c r="AG58" s="327"/>
      <c r="AH58" s="359"/>
      <c r="AI58" s="360"/>
      <c r="AJ58" s="360"/>
      <c r="AK58" s="361"/>
    </row>
    <row r="59" spans="2:37" ht="16.5" customHeight="1" x14ac:dyDescent="0.15">
      <c r="B59" s="75" t="s">
        <v>50</v>
      </c>
      <c r="C59" s="86"/>
      <c r="D59" s="86"/>
      <c r="E59" s="78" t="s">
        <v>51</v>
      </c>
      <c r="F59" s="79"/>
      <c r="G59" s="79"/>
      <c r="H59" s="79"/>
      <c r="I59" s="79"/>
      <c r="J59" s="79"/>
      <c r="K59" s="79"/>
      <c r="L59" s="79"/>
      <c r="M59" s="79"/>
      <c r="N59" s="121"/>
      <c r="O59" s="320"/>
      <c r="P59" s="320"/>
      <c r="Q59" s="320"/>
      <c r="R59" s="320"/>
      <c r="S59" s="326"/>
      <c r="T59" s="314"/>
      <c r="U59" s="314"/>
      <c r="V59" s="314"/>
      <c r="W59" s="314"/>
      <c r="X59" s="314"/>
      <c r="Y59" s="314"/>
      <c r="Z59" s="314"/>
      <c r="AA59" s="314"/>
      <c r="AB59" s="314"/>
      <c r="AC59" s="314"/>
      <c r="AD59" s="314"/>
      <c r="AE59" s="314"/>
      <c r="AF59" s="314"/>
      <c r="AG59" s="327"/>
      <c r="AH59" s="359"/>
      <c r="AI59" s="360"/>
      <c r="AJ59" s="360"/>
      <c r="AK59" s="361"/>
    </row>
    <row r="60" spans="2:37" ht="16.5" customHeight="1" x14ac:dyDescent="0.15">
      <c r="B60" s="75"/>
      <c r="C60" s="86"/>
      <c r="D60" s="86"/>
      <c r="E60" s="75" t="s">
        <v>23</v>
      </c>
      <c r="G60" s="86"/>
      <c r="H60" s="86"/>
      <c r="I60" s="86"/>
      <c r="J60" s="86"/>
      <c r="K60" s="86"/>
      <c r="L60" s="86"/>
      <c r="M60" s="86"/>
      <c r="N60" s="94"/>
      <c r="O60" s="318">
        <f>SUM(O59)</f>
        <v>0</v>
      </c>
      <c r="P60" s="318"/>
      <c r="Q60" s="318"/>
      <c r="R60" s="318"/>
      <c r="S60" s="326"/>
      <c r="T60" s="314"/>
      <c r="U60" s="314"/>
      <c r="V60" s="314"/>
      <c r="W60" s="314"/>
      <c r="X60" s="314"/>
      <c r="Y60" s="314"/>
      <c r="Z60" s="314"/>
      <c r="AA60" s="314"/>
      <c r="AB60" s="314"/>
      <c r="AC60" s="314"/>
      <c r="AD60" s="314"/>
      <c r="AE60" s="314"/>
      <c r="AF60" s="314"/>
      <c r="AG60" s="327"/>
      <c r="AH60" s="359"/>
      <c r="AI60" s="360"/>
      <c r="AJ60" s="360"/>
      <c r="AK60" s="361"/>
    </row>
    <row r="61" spans="2:37" ht="16.5" customHeight="1" x14ac:dyDescent="0.15">
      <c r="B61" s="275" t="s">
        <v>52</v>
      </c>
      <c r="C61" s="276"/>
      <c r="D61" s="276"/>
      <c r="E61" s="276"/>
      <c r="F61" s="276"/>
      <c r="G61" s="276"/>
      <c r="H61" s="276"/>
      <c r="I61" s="276"/>
      <c r="J61" s="276"/>
      <c r="K61" s="276"/>
      <c r="L61" s="276"/>
      <c r="M61" s="276"/>
      <c r="N61" s="277"/>
      <c r="O61" s="355"/>
      <c r="P61" s="355"/>
      <c r="Q61" s="355"/>
      <c r="R61" s="355"/>
      <c r="S61" s="217"/>
      <c r="T61" s="218"/>
      <c r="U61" s="218"/>
      <c r="V61" s="218"/>
      <c r="W61" s="218"/>
      <c r="X61" s="218"/>
      <c r="Y61" s="218"/>
      <c r="Z61" s="218"/>
      <c r="AA61" s="218"/>
      <c r="AB61" s="218"/>
      <c r="AC61" s="218"/>
      <c r="AD61" s="218"/>
      <c r="AE61" s="218"/>
      <c r="AF61" s="218"/>
      <c r="AG61" s="219"/>
      <c r="AH61" s="362"/>
      <c r="AI61" s="363"/>
      <c r="AJ61" s="363"/>
      <c r="AK61" s="364"/>
    </row>
    <row r="62" spans="2:37" ht="16.5" customHeight="1" x14ac:dyDescent="0.15">
      <c r="B62" s="278" t="s">
        <v>53</v>
      </c>
      <c r="C62" s="279"/>
      <c r="D62" s="279"/>
      <c r="E62" s="279"/>
      <c r="F62" s="279"/>
      <c r="G62" s="279"/>
      <c r="H62" s="279"/>
      <c r="I62" s="279"/>
      <c r="J62" s="279"/>
      <c r="K62" s="279"/>
      <c r="L62" s="279"/>
      <c r="M62" s="279"/>
      <c r="N62" s="280"/>
      <c r="O62" s="348">
        <f>SUM(O22,O25,O28,O35,O38,O45,O46,O47,O48,O57,O58,O60,O61)</f>
        <v>0</v>
      </c>
      <c r="P62" s="349"/>
      <c r="Q62" s="349"/>
      <c r="R62" s="350"/>
      <c r="S62" s="278" t="s">
        <v>53</v>
      </c>
      <c r="T62" s="279"/>
      <c r="U62" s="279"/>
      <c r="V62" s="279"/>
      <c r="W62" s="279"/>
      <c r="X62" s="279"/>
      <c r="Y62" s="279"/>
      <c r="Z62" s="279"/>
      <c r="AA62" s="279"/>
      <c r="AB62" s="279"/>
      <c r="AC62" s="279"/>
      <c r="AD62" s="279"/>
      <c r="AE62" s="279"/>
      <c r="AF62" s="279"/>
      <c r="AG62" s="280"/>
      <c r="AH62" s="348">
        <f>SUM(AH22,AH31,AH36,AH37,AH38,AH39,AH40,AH43,AH44,AH48)</f>
        <v>0</v>
      </c>
      <c r="AI62" s="349"/>
      <c r="AJ62" s="349"/>
      <c r="AK62" s="350"/>
    </row>
  </sheetData>
  <sheetProtection sheet="1" objects="1" scenarios="1" selectLockedCells="1"/>
  <mergeCells count="142">
    <mergeCell ref="K13:N13"/>
    <mergeCell ref="B16:J16"/>
    <mergeCell ref="O16:T16"/>
    <mergeCell ref="U16:Z16"/>
    <mergeCell ref="AA16:AF16"/>
    <mergeCell ref="AG16:AK16"/>
    <mergeCell ref="B17:J17"/>
    <mergeCell ref="K17:N17"/>
    <mergeCell ref="AH62:AK62"/>
    <mergeCell ref="O57:R57"/>
    <mergeCell ref="O58:R58"/>
    <mergeCell ref="O59:R59"/>
    <mergeCell ref="O60:R60"/>
    <mergeCell ref="O61:R61"/>
    <mergeCell ref="O62:R62"/>
    <mergeCell ref="AH49:AK61"/>
    <mergeCell ref="O50:R50"/>
    <mergeCell ref="O51:R51"/>
    <mergeCell ref="O52:R52"/>
    <mergeCell ref="O53:R53"/>
    <mergeCell ref="O54:R54"/>
    <mergeCell ref="O55:R55"/>
    <mergeCell ref="O56:R56"/>
    <mergeCell ref="O46:R46"/>
    <mergeCell ref="AH46:AK46"/>
    <mergeCell ref="O47:R47"/>
    <mergeCell ref="AH47:AK47"/>
    <mergeCell ref="O48:R48"/>
    <mergeCell ref="AH48:AK48"/>
    <mergeCell ref="O49:R49"/>
    <mergeCell ref="S49:AG61"/>
    <mergeCell ref="O44:R44"/>
    <mergeCell ref="AH44:AK44"/>
    <mergeCell ref="O45:R45"/>
    <mergeCell ref="AH45:AK45"/>
    <mergeCell ref="O42:R42"/>
    <mergeCell ref="AH42:AK42"/>
    <mergeCell ref="O43:R43"/>
    <mergeCell ref="AH43:AK43"/>
    <mergeCell ref="O40:R40"/>
    <mergeCell ref="AH40:AK40"/>
    <mergeCell ref="O41:R41"/>
    <mergeCell ref="AH41:AK41"/>
    <mergeCell ref="O38:R38"/>
    <mergeCell ref="AH38:AK38"/>
    <mergeCell ref="O39:R39"/>
    <mergeCell ref="AH39:AK39"/>
    <mergeCell ref="O36:R36"/>
    <mergeCell ref="AH36:AK36"/>
    <mergeCell ref="O37:R37"/>
    <mergeCell ref="AH37:AK37"/>
    <mergeCell ref="O34:R34"/>
    <mergeCell ref="AH34:AK34"/>
    <mergeCell ref="O35:R35"/>
    <mergeCell ref="AH35:AK35"/>
    <mergeCell ref="O32:R32"/>
    <mergeCell ref="AH32:AK32"/>
    <mergeCell ref="O33:R33"/>
    <mergeCell ref="AH33:AK33"/>
    <mergeCell ref="O30:R30"/>
    <mergeCell ref="AH30:AK30"/>
    <mergeCell ref="O31:R31"/>
    <mergeCell ref="AH31:AK31"/>
    <mergeCell ref="O27:R27"/>
    <mergeCell ref="AH27:AK27"/>
    <mergeCell ref="O28:R28"/>
    <mergeCell ref="AH28:AK28"/>
    <mergeCell ref="O29:R29"/>
    <mergeCell ref="AH29:AK29"/>
    <mergeCell ref="O25:R25"/>
    <mergeCell ref="AH25:AK25"/>
    <mergeCell ref="O26:R26"/>
    <mergeCell ref="AH26:AK26"/>
    <mergeCell ref="O23:R23"/>
    <mergeCell ref="AH23:AK23"/>
    <mergeCell ref="O24:R24"/>
    <mergeCell ref="AH24:AK24"/>
    <mergeCell ref="O21:R21"/>
    <mergeCell ref="AH21:AK21"/>
    <mergeCell ref="O22:R22"/>
    <mergeCell ref="AH22:AK22"/>
    <mergeCell ref="K4:N4"/>
    <mergeCell ref="AF4:AH4"/>
    <mergeCell ref="AI8:AK8"/>
    <mergeCell ref="K16:N16"/>
    <mergeCell ref="K14:N14"/>
    <mergeCell ref="AF13:AH13"/>
    <mergeCell ref="AI13:AK13"/>
    <mergeCell ref="K15:N15"/>
    <mergeCell ref="K9:N9"/>
    <mergeCell ref="AF9:AH9"/>
    <mergeCell ref="AI9:AK9"/>
    <mergeCell ref="K7:N7"/>
    <mergeCell ref="AF7:AH7"/>
    <mergeCell ref="AI7:AK7"/>
    <mergeCell ref="K8:N8"/>
    <mergeCell ref="AF8:AH8"/>
    <mergeCell ref="K12:N12"/>
    <mergeCell ref="AF12:AH12"/>
    <mergeCell ref="AI12:AK12"/>
    <mergeCell ref="K11:N11"/>
    <mergeCell ref="AF11:AH11"/>
    <mergeCell ref="AI11:AK11"/>
    <mergeCell ref="O14:AK14"/>
    <mergeCell ref="K5:N5"/>
    <mergeCell ref="AF10:AH10"/>
    <mergeCell ref="AI10:AK10"/>
    <mergeCell ref="O5:P5"/>
    <mergeCell ref="O10:P10"/>
    <mergeCell ref="O9:P9"/>
    <mergeCell ref="O8:P8"/>
    <mergeCell ref="O7:P7"/>
    <mergeCell ref="O6:P6"/>
    <mergeCell ref="Q5:AE5"/>
    <mergeCell ref="Q6:AE6"/>
    <mergeCell ref="Q7:AE7"/>
    <mergeCell ref="Q8:AE8"/>
    <mergeCell ref="Q9:AE9"/>
    <mergeCell ref="B61:N61"/>
    <mergeCell ref="B19:AK19"/>
    <mergeCell ref="S21:AG21"/>
    <mergeCell ref="B21:N21"/>
    <mergeCell ref="S20:AK20"/>
    <mergeCell ref="B20:R20"/>
    <mergeCell ref="S62:AG62"/>
    <mergeCell ref="B62:N62"/>
    <mergeCell ref="AI4:AK4"/>
    <mergeCell ref="O4:AE4"/>
    <mergeCell ref="B4:J4"/>
    <mergeCell ref="Q13:AE13"/>
    <mergeCell ref="Q12:AE12"/>
    <mergeCell ref="Q11:AE11"/>
    <mergeCell ref="Q10:AE10"/>
    <mergeCell ref="O13:P13"/>
    <mergeCell ref="O12:P12"/>
    <mergeCell ref="O11:P11"/>
    <mergeCell ref="AF5:AH5"/>
    <mergeCell ref="AI5:AK5"/>
    <mergeCell ref="K6:N6"/>
    <mergeCell ref="AF6:AH6"/>
    <mergeCell ref="AI6:AK6"/>
    <mergeCell ref="K10:N10"/>
  </mergeCells>
  <phoneticPr fontId="2"/>
  <dataValidations count="1">
    <dataValidation imeMode="off" allowBlank="1" showInputMessage="1" showErrorMessage="1" sqref="K6:N13 K15:N17 AI5:AK13 U16:Z16 AG16:AK16 O22:R24 O26:R27 O29:R34 AH22:AK30 AH32:AK35 O36:R37 O39:R44 AH37:AK42 O46:R56 O58:R59 O61:R61 AH44:AK47"/>
  </dataValidations>
  <pageMargins left="0.7" right="0.7" top="0.75" bottom="0.75" header="0.3" footer="0.3"/>
  <pageSetup paperSize="9" scale="75"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32"/>
  <sheetViews>
    <sheetView view="pageBreakPreview" zoomScale="85" zoomScaleNormal="70" zoomScaleSheetLayoutView="85" workbookViewId="0">
      <selection activeCell="F10" sqref="F10"/>
    </sheetView>
  </sheetViews>
  <sheetFormatPr defaultRowHeight="13.5" x14ac:dyDescent="0.15"/>
  <cols>
    <col min="1" max="1" width="6.875" style="25" customWidth="1"/>
    <col min="2" max="2" width="3.75" style="25" customWidth="1"/>
    <col min="3" max="3" width="3.875" style="25" customWidth="1"/>
    <col min="4" max="4" width="3.625" style="25" customWidth="1"/>
    <col min="5" max="5" width="41.625" style="25" bestFit="1" customWidth="1"/>
    <col min="6" max="6" width="22.375" style="25" customWidth="1"/>
    <col min="7" max="16384" width="9" style="25"/>
  </cols>
  <sheetData>
    <row r="3" spans="1:6" ht="14.25" thickBot="1" x14ac:dyDescent="0.2">
      <c r="B3" s="25" t="s">
        <v>310</v>
      </c>
    </row>
    <row r="4" spans="1:6" ht="14.25" thickBot="1" x14ac:dyDescent="0.2">
      <c r="B4" s="26" t="s">
        <v>5</v>
      </c>
      <c r="C4" s="27"/>
      <c r="D4" s="28"/>
      <c r="E4" s="29"/>
      <c r="F4" s="125">
        <f>SUM(F5,F17)</f>
        <v>0</v>
      </c>
    </row>
    <row r="5" spans="1:6" x14ac:dyDescent="0.15">
      <c r="B5" s="30"/>
      <c r="C5" s="26" t="s">
        <v>166</v>
      </c>
      <c r="D5" s="31"/>
      <c r="E5" s="31"/>
      <c r="F5" s="126">
        <f>F6</f>
        <v>0</v>
      </c>
    </row>
    <row r="6" spans="1:6" x14ac:dyDescent="0.15">
      <c r="B6" s="30"/>
      <c r="C6" s="32"/>
      <c r="D6" s="33" t="s">
        <v>167</v>
      </c>
      <c r="E6" s="34"/>
      <c r="F6" s="127">
        <f>SUM(F7:F16)</f>
        <v>0</v>
      </c>
    </row>
    <row r="7" spans="1:6" x14ac:dyDescent="0.15">
      <c r="B7" s="30"/>
      <c r="C7" s="32"/>
      <c r="D7" s="35"/>
      <c r="E7" s="36" t="s">
        <v>168</v>
      </c>
      <c r="F7" s="128"/>
    </row>
    <row r="8" spans="1:6" x14ac:dyDescent="0.15">
      <c r="B8" s="30"/>
      <c r="C8" s="32"/>
      <c r="D8" s="37"/>
      <c r="E8" s="38" t="s">
        <v>169</v>
      </c>
      <c r="F8" s="128"/>
    </row>
    <row r="9" spans="1:6" x14ac:dyDescent="0.15">
      <c r="A9" s="39"/>
      <c r="B9" s="30"/>
      <c r="C9" s="32"/>
      <c r="D9" s="37"/>
      <c r="E9" s="38" t="s">
        <v>170</v>
      </c>
      <c r="F9" s="128"/>
    </row>
    <row r="10" spans="1:6" x14ac:dyDescent="0.15">
      <c r="A10" s="39"/>
      <c r="B10" s="30"/>
      <c r="C10" s="32"/>
      <c r="D10" s="37"/>
      <c r="E10" s="38" t="s">
        <v>171</v>
      </c>
      <c r="F10" s="128"/>
    </row>
    <row r="11" spans="1:6" x14ac:dyDescent="0.15">
      <c r="A11" s="39"/>
      <c r="B11" s="30"/>
      <c r="C11" s="32"/>
      <c r="D11" s="37"/>
      <c r="E11" s="38" t="s">
        <v>172</v>
      </c>
      <c r="F11" s="128"/>
    </row>
    <row r="12" spans="1:6" x14ac:dyDescent="0.15">
      <c r="A12" s="39"/>
      <c r="B12" s="30"/>
      <c r="C12" s="32"/>
      <c r="D12" s="37"/>
      <c r="E12" s="38" t="s">
        <v>173</v>
      </c>
      <c r="F12" s="128"/>
    </row>
    <row r="13" spans="1:6" x14ac:dyDescent="0.15">
      <c r="A13" s="39"/>
      <c r="B13" s="30"/>
      <c r="C13" s="32"/>
      <c r="D13" s="37"/>
      <c r="E13" s="38" t="s">
        <v>174</v>
      </c>
      <c r="F13" s="128"/>
    </row>
    <row r="14" spans="1:6" x14ac:dyDescent="0.15">
      <c r="A14" s="39"/>
      <c r="B14" s="30"/>
      <c r="C14" s="32"/>
      <c r="D14" s="37"/>
      <c r="E14" s="38" t="s">
        <v>175</v>
      </c>
      <c r="F14" s="128"/>
    </row>
    <row r="15" spans="1:6" x14ac:dyDescent="0.15">
      <c r="A15" s="39"/>
      <c r="B15" s="30"/>
      <c r="C15" s="32"/>
      <c r="D15" s="37"/>
      <c r="E15" s="38" t="s">
        <v>176</v>
      </c>
      <c r="F15" s="128"/>
    </row>
    <row r="16" spans="1:6" ht="14.25" thickBot="1" x14ac:dyDescent="0.2">
      <c r="A16" s="39"/>
      <c r="B16" s="30"/>
      <c r="C16" s="40"/>
      <c r="D16" s="41"/>
      <c r="E16" s="42" t="s">
        <v>177</v>
      </c>
      <c r="F16" s="129"/>
    </row>
    <row r="17" spans="1:6" x14ac:dyDescent="0.15">
      <c r="A17" s="39"/>
      <c r="B17" s="30"/>
      <c r="C17" s="26" t="s">
        <v>178</v>
      </c>
      <c r="D17" s="31"/>
      <c r="E17" s="31"/>
      <c r="F17" s="126">
        <f>F18</f>
        <v>0</v>
      </c>
    </row>
    <row r="18" spans="1:6" x14ac:dyDescent="0.15">
      <c r="A18" s="39"/>
      <c r="B18" s="30"/>
      <c r="C18" s="32"/>
      <c r="D18" s="33" t="s">
        <v>179</v>
      </c>
      <c r="E18" s="34"/>
      <c r="F18" s="127">
        <f>SUM(F19:F26)</f>
        <v>0</v>
      </c>
    </row>
    <row r="19" spans="1:6" x14ac:dyDescent="0.15">
      <c r="A19" s="39"/>
      <c r="B19" s="30"/>
      <c r="C19" s="32"/>
      <c r="D19" s="35"/>
      <c r="E19" s="36" t="s">
        <v>180</v>
      </c>
      <c r="F19" s="128"/>
    </row>
    <row r="20" spans="1:6" x14ac:dyDescent="0.15">
      <c r="A20" s="39"/>
      <c r="B20" s="30"/>
      <c r="C20" s="32"/>
      <c r="D20" s="37"/>
      <c r="E20" s="38" t="s">
        <v>181</v>
      </c>
      <c r="F20" s="128"/>
    </row>
    <row r="21" spans="1:6" x14ac:dyDescent="0.15">
      <c r="A21" s="39"/>
      <c r="B21" s="30"/>
      <c r="C21" s="32"/>
      <c r="D21" s="37"/>
      <c r="E21" s="38" t="s">
        <v>182</v>
      </c>
      <c r="F21" s="128"/>
    </row>
    <row r="22" spans="1:6" x14ac:dyDescent="0.15">
      <c r="A22" s="39"/>
      <c r="B22" s="30"/>
      <c r="C22" s="32"/>
      <c r="D22" s="37"/>
      <c r="E22" s="38" t="s">
        <v>183</v>
      </c>
      <c r="F22" s="128"/>
    </row>
    <row r="23" spans="1:6" x14ac:dyDescent="0.15">
      <c r="A23" s="39"/>
      <c r="B23" s="30"/>
      <c r="C23" s="32"/>
      <c r="D23" s="37"/>
      <c r="E23" s="38" t="s">
        <v>184</v>
      </c>
      <c r="F23" s="128"/>
    </row>
    <row r="24" spans="1:6" x14ac:dyDescent="0.15">
      <c r="A24" s="39"/>
      <c r="B24" s="30"/>
      <c r="C24" s="32"/>
      <c r="D24" s="37"/>
      <c r="E24" s="38" t="s">
        <v>185</v>
      </c>
      <c r="F24" s="128"/>
    </row>
    <row r="25" spans="1:6" x14ac:dyDescent="0.15">
      <c r="A25" s="39"/>
      <c r="B25" s="30"/>
      <c r="C25" s="32"/>
      <c r="D25" s="37"/>
      <c r="E25" s="38" t="s">
        <v>186</v>
      </c>
      <c r="F25" s="128"/>
    </row>
    <row r="26" spans="1:6" ht="14.25" thickBot="1" x14ac:dyDescent="0.2">
      <c r="B26" s="43"/>
      <c r="C26" s="40"/>
      <c r="D26" s="41"/>
      <c r="E26" s="44" t="s">
        <v>187</v>
      </c>
      <c r="F26" s="129"/>
    </row>
    <row r="28" spans="1:6" ht="14.25" thickBot="1" x14ac:dyDescent="0.2"/>
    <row r="29" spans="1:6" ht="14.25" thickBot="1" x14ac:dyDescent="0.2">
      <c r="B29" s="365" t="s">
        <v>5</v>
      </c>
      <c r="C29" s="366"/>
      <c r="D29" s="366"/>
      <c r="E29" s="366"/>
      <c r="F29" s="125">
        <f>SUM(F30:F32)</f>
        <v>0</v>
      </c>
    </row>
    <row r="30" spans="1:6" x14ac:dyDescent="0.15">
      <c r="B30" s="30"/>
      <c r="C30" s="39"/>
      <c r="D30" s="39"/>
      <c r="E30" s="45" t="s">
        <v>220</v>
      </c>
      <c r="F30" s="126">
        <f>SUM(F7,F8,F13,F14,F15,F16,F19,F20,F21,F22,F23,F24)</f>
        <v>0</v>
      </c>
    </row>
    <row r="31" spans="1:6" x14ac:dyDescent="0.15">
      <c r="B31" s="30"/>
      <c r="C31" s="39"/>
      <c r="D31" s="39"/>
      <c r="E31" s="46" t="s">
        <v>221</v>
      </c>
      <c r="F31" s="127">
        <f>SUM(F9,F10,F25,F26)</f>
        <v>0</v>
      </c>
    </row>
    <row r="32" spans="1:6" ht="14.25" thickBot="1" x14ac:dyDescent="0.2">
      <c r="B32" s="43"/>
      <c r="C32" s="47"/>
      <c r="D32" s="47"/>
      <c r="E32" s="48" t="s">
        <v>222</v>
      </c>
      <c r="F32" s="130">
        <f>SUM(F11,F12)</f>
        <v>0</v>
      </c>
    </row>
  </sheetData>
  <sheetProtection sheet="1" objects="1" scenarios="1" selectLockedCells="1"/>
  <mergeCells count="1">
    <mergeCell ref="B29:E29"/>
  </mergeCells>
  <phoneticPr fontId="2"/>
  <dataValidations count="1">
    <dataValidation imeMode="off" allowBlank="1" showInputMessage="1" showErrorMessage="1" sqref="F7:F16 F19:F26"/>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topLeftCell="E1" zoomScale="101" zoomScaleNormal="85" zoomScaleSheetLayoutView="101" workbookViewId="0">
      <selection activeCell="H11" sqref="H11"/>
    </sheetView>
  </sheetViews>
  <sheetFormatPr defaultRowHeight="13.5" x14ac:dyDescent="0.15"/>
  <cols>
    <col min="1" max="1" width="1.875" style="50" customWidth="1"/>
    <col min="2" max="2" width="4.875" style="50" customWidth="1"/>
    <col min="3" max="3" width="2.375" style="50" customWidth="1"/>
    <col min="4" max="4" width="18.125" style="50" customWidth="1"/>
    <col min="5" max="15" width="10.125" style="50" customWidth="1"/>
    <col min="16" max="258" width="9" style="50"/>
    <col min="259" max="259" width="1.875" style="50" customWidth="1"/>
    <col min="260" max="260" width="18.125" style="50" customWidth="1"/>
    <col min="261" max="271" width="10.125" style="50" customWidth="1"/>
    <col min="272" max="514" width="9" style="50"/>
    <col min="515" max="515" width="1.875" style="50" customWidth="1"/>
    <col min="516" max="516" width="18.125" style="50" customWidth="1"/>
    <col min="517" max="527" width="10.125" style="50" customWidth="1"/>
    <col min="528" max="770" width="9" style="50"/>
    <col min="771" max="771" width="1.875" style="50" customWidth="1"/>
    <col min="772" max="772" width="18.125" style="50" customWidth="1"/>
    <col min="773" max="783" width="10.125" style="50" customWidth="1"/>
    <col min="784" max="1026" width="9" style="50"/>
    <col min="1027" max="1027" width="1.875" style="50" customWidth="1"/>
    <col min="1028" max="1028" width="18.125" style="50" customWidth="1"/>
    <col min="1029" max="1039" width="10.125" style="50" customWidth="1"/>
    <col min="1040" max="1282" width="9" style="50"/>
    <col min="1283" max="1283" width="1.875" style="50" customWidth="1"/>
    <col min="1284" max="1284" width="18.125" style="50" customWidth="1"/>
    <col min="1285" max="1295" width="10.125" style="50" customWidth="1"/>
    <col min="1296" max="1538" width="9" style="50"/>
    <col min="1539" max="1539" width="1.875" style="50" customWidth="1"/>
    <col min="1540" max="1540" width="18.125" style="50" customWidth="1"/>
    <col min="1541" max="1551" width="10.125" style="50" customWidth="1"/>
    <col min="1552" max="1794" width="9" style="50"/>
    <col min="1795" max="1795" width="1.875" style="50" customWidth="1"/>
    <col min="1796" max="1796" width="18.125" style="50" customWidth="1"/>
    <col min="1797" max="1807" width="10.125" style="50" customWidth="1"/>
    <col min="1808" max="2050" width="9" style="50"/>
    <col min="2051" max="2051" width="1.875" style="50" customWidth="1"/>
    <col min="2052" max="2052" width="18.125" style="50" customWidth="1"/>
    <col min="2053" max="2063" width="10.125" style="50" customWidth="1"/>
    <col min="2064" max="2306" width="9" style="50"/>
    <col min="2307" max="2307" width="1.875" style="50" customWidth="1"/>
    <col min="2308" max="2308" width="18.125" style="50" customWidth="1"/>
    <col min="2309" max="2319" width="10.125" style="50" customWidth="1"/>
    <col min="2320" max="2562" width="9" style="50"/>
    <col min="2563" max="2563" width="1.875" style="50" customWidth="1"/>
    <col min="2564" max="2564" width="18.125" style="50" customWidth="1"/>
    <col min="2565" max="2575" width="10.125" style="50" customWidth="1"/>
    <col min="2576" max="2818" width="9" style="50"/>
    <col min="2819" max="2819" width="1.875" style="50" customWidth="1"/>
    <col min="2820" max="2820" width="18.125" style="50" customWidth="1"/>
    <col min="2821" max="2831" width="10.125" style="50" customWidth="1"/>
    <col min="2832" max="3074" width="9" style="50"/>
    <col min="3075" max="3075" width="1.875" style="50" customWidth="1"/>
    <col min="3076" max="3076" width="18.125" style="50" customWidth="1"/>
    <col min="3077" max="3087" width="10.125" style="50" customWidth="1"/>
    <col min="3088" max="3330" width="9" style="50"/>
    <col min="3331" max="3331" width="1.875" style="50" customWidth="1"/>
    <col min="3332" max="3332" width="18.125" style="50" customWidth="1"/>
    <col min="3333" max="3343" width="10.125" style="50" customWidth="1"/>
    <col min="3344" max="3586" width="9" style="50"/>
    <col min="3587" max="3587" width="1.875" style="50" customWidth="1"/>
    <col min="3588" max="3588" width="18.125" style="50" customWidth="1"/>
    <col min="3589" max="3599" width="10.125" style="50" customWidth="1"/>
    <col min="3600" max="3842" width="9" style="50"/>
    <col min="3843" max="3843" width="1.875" style="50" customWidth="1"/>
    <col min="3844" max="3844" width="18.125" style="50" customWidth="1"/>
    <col min="3845" max="3855" width="10.125" style="50" customWidth="1"/>
    <col min="3856" max="4098" width="9" style="50"/>
    <col min="4099" max="4099" width="1.875" style="50" customWidth="1"/>
    <col min="4100" max="4100" width="18.125" style="50" customWidth="1"/>
    <col min="4101" max="4111" width="10.125" style="50" customWidth="1"/>
    <col min="4112" max="4354" width="9" style="50"/>
    <col min="4355" max="4355" width="1.875" style="50" customWidth="1"/>
    <col min="4356" max="4356" width="18.125" style="50" customWidth="1"/>
    <col min="4357" max="4367" width="10.125" style="50" customWidth="1"/>
    <col min="4368" max="4610" width="9" style="50"/>
    <col min="4611" max="4611" width="1.875" style="50" customWidth="1"/>
    <col min="4612" max="4612" width="18.125" style="50" customWidth="1"/>
    <col min="4613" max="4623" width="10.125" style="50" customWidth="1"/>
    <col min="4624" max="4866" width="9" style="50"/>
    <col min="4867" max="4867" width="1.875" style="50" customWidth="1"/>
    <col min="4868" max="4868" width="18.125" style="50" customWidth="1"/>
    <col min="4869" max="4879" width="10.125" style="50" customWidth="1"/>
    <col min="4880" max="5122" width="9" style="50"/>
    <col min="5123" max="5123" width="1.875" style="50" customWidth="1"/>
    <col min="5124" max="5124" width="18.125" style="50" customWidth="1"/>
    <col min="5125" max="5135" width="10.125" style="50" customWidth="1"/>
    <col min="5136" max="5378" width="9" style="50"/>
    <col min="5379" max="5379" width="1.875" style="50" customWidth="1"/>
    <col min="5380" max="5380" width="18.125" style="50" customWidth="1"/>
    <col min="5381" max="5391" width="10.125" style="50" customWidth="1"/>
    <col min="5392" max="5634" width="9" style="50"/>
    <col min="5635" max="5635" width="1.875" style="50" customWidth="1"/>
    <col min="5636" max="5636" width="18.125" style="50" customWidth="1"/>
    <col min="5637" max="5647" width="10.125" style="50" customWidth="1"/>
    <col min="5648" max="5890" width="9" style="50"/>
    <col min="5891" max="5891" width="1.875" style="50" customWidth="1"/>
    <col min="5892" max="5892" width="18.125" style="50" customWidth="1"/>
    <col min="5893" max="5903" width="10.125" style="50" customWidth="1"/>
    <col min="5904" max="6146" width="9" style="50"/>
    <col min="6147" max="6147" width="1.875" style="50" customWidth="1"/>
    <col min="6148" max="6148" width="18.125" style="50" customWidth="1"/>
    <col min="6149" max="6159" width="10.125" style="50" customWidth="1"/>
    <col min="6160" max="6402" width="9" style="50"/>
    <col min="6403" max="6403" width="1.875" style="50" customWidth="1"/>
    <col min="6404" max="6404" width="18.125" style="50" customWidth="1"/>
    <col min="6405" max="6415" width="10.125" style="50" customWidth="1"/>
    <col min="6416" max="6658" width="9" style="50"/>
    <col min="6659" max="6659" width="1.875" style="50" customWidth="1"/>
    <col min="6660" max="6660" width="18.125" style="50" customWidth="1"/>
    <col min="6661" max="6671" width="10.125" style="50" customWidth="1"/>
    <col min="6672" max="6914" width="9" style="50"/>
    <col min="6915" max="6915" width="1.875" style="50" customWidth="1"/>
    <col min="6916" max="6916" width="18.125" style="50" customWidth="1"/>
    <col min="6917" max="6927" width="10.125" style="50" customWidth="1"/>
    <col min="6928" max="7170" width="9" style="50"/>
    <col min="7171" max="7171" width="1.875" style="50" customWidth="1"/>
    <col min="7172" max="7172" width="18.125" style="50" customWidth="1"/>
    <col min="7173" max="7183" width="10.125" style="50" customWidth="1"/>
    <col min="7184" max="7426" width="9" style="50"/>
    <col min="7427" max="7427" width="1.875" style="50" customWidth="1"/>
    <col min="7428" max="7428" width="18.125" style="50" customWidth="1"/>
    <col min="7429" max="7439" width="10.125" style="50" customWidth="1"/>
    <col min="7440" max="7682" width="9" style="50"/>
    <col min="7683" max="7683" width="1.875" style="50" customWidth="1"/>
    <col min="7684" max="7684" width="18.125" style="50" customWidth="1"/>
    <col min="7685" max="7695" width="10.125" style="50" customWidth="1"/>
    <col min="7696" max="7938" width="9" style="50"/>
    <col min="7939" max="7939" width="1.875" style="50" customWidth="1"/>
    <col min="7940" max="7940" width="18.125" style="50" customWidth="1"/>
    <col min="7941" max="7951" width="10.125" style="50" customWidth="1"/>
    <col min="7952" max="8194" width="9" style="50"/>
    <col min="8195" max="8195" width="1.875" style="50" customWidth="1"/>
    <col min="8196" max="8196" width="18.125" style="50" customWidth="1"/>
    <col min="8197" max="8207" width="10.125" style="50" customWidth="1"/>
    <col min="8208" max="8450" width="9" style="50"/>
    <col min="8451" max="8451" width="1.875" style="50" customWidth="1"/>
    <col min="8452" max="8452" width="18.125" style="50" customWidth="1"/>
    <col min="8453" max="8463" width="10.125" style="50" customWidth="1"/>
    <col min="8464" max="8706" width="9" style="50"/>
    <col min="8707" max="8707" width="1.875" style="50" customWidth="1"/>
    <col min="8708" max="8708" width="18.125" style="50" customWidth="1"/>
    <col min="8709" max="8719" width="10.125" style="50" customWidth="1"/>
    <col min="8720" max="8962" width="9" style="50"/>
    <col min="8963" max="8963" width="1.875" style="50" customWidth="1"/>
    <col min="8964" max="8964" width="18.125" style="50" customWidth="1"/>
    <col min="8965" max="8975" width="10.125" style="50" customWidth="1"/>
    <col min="8976" max="9218" width="9" style="50"/>
    <col min="9219" max="9219" width="1.875" style="50" customWidth="1"/>
    <col min="9220" max="9220" width="18.125" style="50" customWidth="1"/>
    <col min="9221" max="9231" width="10.125" style="50" customWidth="1"/>
    <col min="9232" max="9474" width="9" style="50"/>
    <col min="9475" max="9475" width="1.875" style="50" customWidth="1"/>
    <col min="9476" max="9476" width="18.125" style="50" customWidth="1"/>
    <col min="9477" max="9487" width="10.125" style="50" customWidth="1"/>
    <col min="9488" max="9730" width="9" style="50"/>
    <col min="9731" max="9731" width="1.875" style="50" customWidth="1"/>
    <col min="9732" max="9732" width="18.125" style="50" customWidth="1"/>
    <col min="9733" max="9743" width="10.125" style="50" customWidth="1"/>
    <col min="9744" max="9986" width="9" style="50"/>
    <col min="9987" max="9987" width="1.875" style="50" customWidth="1"/>
    <col min="9988" max="9988" width="18.125" style="50" customWidth="1"/>
    <col min="9989" max="9999" width="10.125" style="50" customWidth="1"/>
    <col min="10000" max="10242" width="9" style="50"/>
    <col min="10243" max="10243" width="1.875" style="50" customWidth="1"/>
    <col min="10244" max="10244" width="18.125" style="50" customWidth="1"/>
    <col min="10245" max="10255" width="10.125" style="50" customWidth="1"/>
    <col min="10256" max="10498" width="9" style="50"/>
    <col min="10499" max="10499" width="1.875" style="50" customWidth="1"/>
    <col min="10500" max="10500" width="18.125" style="50" customWidth="1"/>
    <col min="10501" max="10511" width="10.125" style="50" customWidth="1"/>
    <col min="10512" max="10754" width="9" style="50"/>
    <col min="10755" max="10755" width="1.875" style="50" customWidth="1"/>
    <col min="10756" max="10756" width="18.125" style="50" customWidth="1"/>
    <col min="10757" max="10767" width="10.125" style="50" customWidth="1"/>
    <col min="10768" max="11010" width="9" style="50"/>
    <col min="11011" max="11011" width="1.875" style="50" customWidth="1"/>
    <col min="11012" max="11012" width="18.125" style="50" customWidth="1"/>
    <col min="11013" max="11023" width="10.125" style="50" customWidth="1"/>
    <col min="11024" max="11266" width="9" style="50"/>
    <col min="11267" max="11267" width="1.875" style="50" customWidth="1"/>
    <col min="11268" max="11268" width="18.125" style="50" customWidth="1"/>
    <col min="11269" max="11279" width="10.125" style="50" customWidth="1"/>
    <col min="11280" max="11522" width="9" style="50"/>
    <col min="11523" max="11523" width="1.875" style="50" customWidth="1"/>
    <col min="11524" max="11524" width="18.125" style="50" customWidth="1"/>
    <col min="11525" max="11535" width="10.125" style="50" customWidth="1"/>
    <col min="11536" max="11778" width="9" style="50"/>
    <col min="11779" max="11779" width="1.875" style="50" customWidth="1"/>
    <col min="11780" max="11780" width="18.125" style="50" customWidth="1"/>
    <col min="11781" max="11791" width="10.125" style="50" customWidth="1"/>
    <col min="11792" max="12034" width="9" style="50"/>
    <col min="12035" max="12035" width="1.875" style="50" customWidth="1"/>
    <col min="12036" max="12036" width="18.125" style="50" customWidth="1"/>
    <col min="12037" max="12047" width="10.125" style="50" customWidth="1"/>
    <col min="12048" max="12290" width="9" style="50"/>
    <col min="12291" max="12291" width="1.875" style="50" customWidth="1"/>
    <col min="12292" max="12292" width="18.125" style="50" customWidth="1"/>
    <col min="12293" max="12303" width="10.125" style="50" customWidth="1"/>
    <col min="12304" max="12546" width="9" style="50"/>
    <col min="12547" max="12547" width="1.875" style="50" customWidth="1"/>
    <col min="12548" max="12548" width="18.125" style="50" customWidth="1"/>
    <col min="12549" max="12559" width="10.125" style="50" customWidth="1"/>
    <col min="12560" max="12802" width="9" style="50"/>
    <col min="12803" max="12803" width="1.875" style="50" customWidth="1"/>
    <col min="12804" max="12804" width="18.125" style="50" customWidth="1"/>
    <col min="12805" max="12815" width="10.125" style="50" customWidth="1"/>
    <col min="12816" max="13058" width="9" style="50"/>
    <col min="13059" max="13059" width="1.875" style="50" customWidth="1"/>
    <col min="13060" max="13060" width="18.125" style="50" customWidth="1"/>
    <col min="13061" max="13071" width="10.125" style="50" customWidth="1"/>
    <col min="13072" max="13314" width="9" style="50"/>
    <col min="13315" max="13315" width="1.875" style="50" customWidth="1"/>
    <col min="13316" max="13316" width="18.125" style="50" customWidth="1"/>
    <col min="13317" max="13327" width="10.125" style="50" customWidth="1"/>
    <col min="13328" max="13570" width="9" style="50"/>
    <col min="13571" max="13571" width="1.875" style="50" customWidth="1"/>
    <col min="13572" max="13572" width="18.125" style="50" customWidth="1"/>
    <col min="13573" max="13583" width="10.125" style="50" customWidth="1"/>
    <col min="13584" max="13826" width="9" style="50"/>
    <col min="13827" max="13827" width="1.875" style="50" customWidth="1"/>
    <col min="13828" max="13828" width="18.125" style="50" customWidth="1"/>
    <col min="13829" max="13839" width="10.125" style="50" customWidth="1"/>
    <col min="13840" max="14082" width="9" style="50"/>
    <col min="14083" max="14083" width="1.875" style="50" customWidth="1"/>
    <col min="14084" max="14084" width="18.125" style="50" customWidth="1"/>
    <col min="14085" max="14095" width="10.125" style="50" customWidth="1"/>
    <col min="14096" max="14338" width="9" style="50"/>
    <col min="14339" max="14339" width="1.875" style="50" customWidth="1"/>
    <col min="14340" max="14340" width="18.125" style="50" customWidth="1"/>
    <col min="14341" max="14351" width="10.125" style="50" customWidth="1"/>
    <col min="14352" max="14594" width="9" style="50"/>
    <col min="14595" max="14595" width="1.875" style="50" customWidth="1"/>
    <col min="14596" max="14596" width="18.125" style="50" customWidth="1"/>
    <col min="14597" max="14607" width="10.125" style="50" customWidth="1"/>
    <col min="14608" max="14850" width="9" style="50"/>
    <col min="14851" max="14851" width="1.875" style="50" customWidth="1"/>
    <col min="14852" max="14852" width="18.125" style="50" customWidth="1"/>
    <col min="14853" max="14863" width="10.125" style="50" customWidth="1"/>
    <col min="14864" max="15106" width="9" style="50"/>
    <col min="15107" max="15107" width="1.875" style="50" customWidth="1"/>
    <col min="15108" max="15108" width="18.125" style="50" customWidth="1"/>
    <col min="15109" max="15119" width="10.125" style="50" customWidth="1"/>
    <col min="15120" max="15362" width="9" style="50"/>
    <col min="15363" max="15363" width="1.875" style="50" customWidth="1"/>
    <col min="15364" max="15364" width="18.125" style="50" customWidth="1"/>
    <col min="15365" max="15375" width="10.125" style="50" customWidth="1"/>
    <col min="15376" max="15618" width="9" style="50"/>
    <col min="15619" max="15619" width="1.875" style="50" customWidth="1"/>
    <col min="15620" max="15620" width="18.125" style="50" customWidth="1"/>
    <col min="15621" max="15631" width="10.125" style="50" customWidth="1"/>
    <col min="15632" max="15874" width="9" style="50"/>
    <col min="15875" max="15875" width="1.875" style="50" customWidth="1"/>
    <col min="15876" max="15876" width="18.125" style="50" customWidth="1"/>
    <col min="15877" max="15887" width="10.125" style="50" customWidth="1"/>
    <col min="15888" max="16130" width="9" style="50"/>
    <col min="16131" max="16131" width="1.875" style="50" customWidth="1"/>
    <col min="16132" max="16132" width="18.125" style="50" customWidth="1"/>
    <col min="16133" max="16143" width="10.125" style="50" customWidth="1"/>
    <col min="16144" max="16384" width="9" style="50"/>
  </cols>
  <sheetData>
    <row r="1" spans="1:15" x14ac:dyDescent="0.15">
      <c r="A1" s="49" t="s">
        <v>188</v>
      </c>
      <c r="B1" s="49"/>
      <c r="C1" s="49"/>
      <c r="D1" s="49"/>
      <c r="E1" s="49"/>
      <c r="F1" s="49"/>
    </row>
    <row r="2" spans="1:15" x14ac:dyDescent="0.15">
      <c r="A2" s="367" t="s">
        <v>189</v>
      </c>
      <c r="B2" s="367"/>
      <c r="C2" s="367"/>
      <c r="D2" s="367"/>
      <c r="E2" s="367"/>
      <c r="F2" s="367"/>
      <c r="G2" s="367"/>
      <c r="H2" s="367"/>
      <c r="I2" s="367"/>
      <c r="J2" s="367"/>
      <c r="K2" s="367"/>
      <c r="L2" s="367"/>
      <c r="M2" s="367"/>
      <c r="N2" s="367"/>
    </row>
    <row r="3" spans="1:15" x14ac:dyDescent="0.15">
      <c r="A3" s="368">
        <v>42430</v>
      </c>
      <c r="B3" s="368"/>
      <c r="C3" s="368"/>
      <c r="D3" s="368"/>
      <c r="E3" s="368"/>
      <c r="F3" s="368"/>
      <c r="G3" s="368"/>
      <c r="H3" s="368"/>
      <c r="I3" s="368"/>
      <c r="J3" s="368"/>
      <c r="K3" s="368"/>
      <c r="L3" s="368"/>
      <c r="M3" s="368"/>
      <c r="N3" s="368"/>
    </row>
    <row r="4" spans="1:15" x14ac:dyDescent="0.15">
      <c r="D4" s="49"/>
      <c r="E4" s="49"/>
      <c r="F4" s="49"/>
      <c r="M4" s="51"/>
    </row>
    <row r="5" spans="1:15" x14ac:dyDescent="0.15">
      <c r="D5" s="49"/>
      <c r="E5" s="49"/>
      <c r="F5" s="49"/>
      <c r="M5" s="51"/>
    </row>
    <row r="6" spans="1:15" x14ac:dyDescent="0.15">
      <c r="A6" s="49" t="s">
        <v>190</v>
      </c>
      <c r="B6" s="49"/>
      <c r="C6" s="49"/>
      <c r="D6" s="49"/>
      <c r="E6" s="49"/>
      <c r="F6" s="49"/>
    </row>
    <row r="7" spans="1:15" ht="14.25" thickBot="1" x14ac:dyDescent="0.2">
      <c r="A7" s="49" t="s">
        <v>311</v>
      </c>
      <c r="B7" s="49"/>
      <c r="C7" s="49"/>
      <c r="D7" s="49"/>
      <c r="E7" s="49"/>
      <c r="F7" s="49"/>
    </row>
    <row r="8" spans="1:15" ht="15.6" customHeight="1" x14ac:dyDescent="0.15">
      <c r="A8" s="49"/>
      <c r="B8" s="369" t="s">
        <v>191</v>
      </c>
      <c r="C8" s="372"/>
      <c r="D8" s="373"/>
      <c r="E8" s="1" t="s">
        <v>192</v>
      </c>
      <c r="F8" s="2" t="s">
        <v>193</v>
      </c>
      <c r="G8" s="3" t="s">
        <v>194</v>
      </c>
      <c r="H8" s="4" t="s">
        <v>195</v>
      </c>
      <c r="I8" s="2" t="s">
        <v>196</v>
      </c>
      <c r="J8" s="2" t="s">
        <v>197</v>
      </c>
      <c r="K8" s="2" t="s">
        <v>198</v>
      </c>
      <c r="L8" s="2" t="s">
        <v>199</v>
      </c>
      <c r="M8" s="2" t="s">
        <v>200</v>
      </c>
      <c r="N8" s="5" t="s">
        <v>194</v>
      </c>
      <c r="O8" s="6" t="s">
        <v>201</v>
      </c>
    </row>
    <row r="9" spans="1:15" ht="15.6" customHeight="1" x14ac:dyDescent="0.15">
      <c r="A9" s="49"/>
      <c r="B9" s="370"/>
      <c r="C9" s="374" t="s">
        <v>202</v>
      </c>
      <c r="D9" s="375"/>
      <c r="E9" s="131">
        <f>SUM(E10:E15)</f>
        <v>0</v>
      </c>
      <c r="F9" s="132">
        <f>SUM(F10:F15)</f>
        <v>0</v>
      </c>
      <c r="G9" s="133">
        <f t="shared" ref="G9:G17" si="0">SUM(E9:F9)</f>
        <v>0</v>
      </c>
      <c r="H9" s="132">
        <f t="shared" ref="H9:M9" si="1">SUM(H10:H15)</f>
        <v>0</v>
      </c>
      <c r="I9" s="132">
        <f t="shared" si="1"/>
        <v>0</v>
      </c>
      <c r="J9" s="132">
        <f t="shared" si="1"/>
        <v>0</v>
      </c>
      <c r="K9" s="132">
        <f t="shared" si="1"/>
        <v>0</v>
      </c>
      <c r="L9" s="132">
        <f t="shared" si="1"/>
        <v>0</v>
      </c>
      <c r="M9" s="132">
        <f t="shared" si="1"/>
        <v>0</v>
      </c>
      <c r="N9" s="134">
        <f t="shared" ref="N9:N17" si="2">SUM(H9:M9)</f>
        <v>0</v>
      </c>
      <c r="O9" s="135">
        <f t="shared" ref="O9:O17" si="3">G9+N9</f>
        <v>0</v>
      </c>
    </row>
    <row r="10" spans="1:15" ht="15.6" customHeight="1" x14ac:dyDescent="0.15">
      <c r="A10" s="49"/>
      <c r="B10" s="370"/>
      <c r="C10" s="68"/>
      <c r="D10" s="69" t="s">
        <v>203</v>
      </c>
      <c r="E10" s="136"/>
      <c r="F10" s="137"/>
      <c r="G10" s="133">
        <f t="shared" si="0"/>
        <v>0</v>
      </c>
      <c r="H10" s="136"/>
      <c r="I10" s="136"/>
      <c r="J10" s="137"/>
      <c r="K10" s="137"/>
      <c r="L10" s="137"/>
      <c r="M10" s="137"/>
      <c r="N10" s="134">
        <f t="shared" si="2"/>
        <v>0</v>
      </c>
      <c r="O10" s="138">
        <f t="shared" si="3"/>
        <v>0</v>
      </c>
    </row>
    <row r="11" spans="1:15" ht="15.6" customHeight="1" x14ac:dyDescent="0.15">
      <c r="A11" s="49"/>
      <c r="B11" s="370"/>
      <c r="C11" s="68"/>
      <c r="D11" s="69" t="s">
        <v>204</v>
      </c>
      <c r="E11" s="136"/>
      <c r="F11" s="137"/>
      <c r="G11" s="133">
        <f t="shared" si="0"/>
        <v>0</v>
      </c>
      <c r="H11" s="136"/>
      <c r="I11" s="137"/>
      <c r="J11" s="137"/>
      <c r="K11" s="137"/>
      <c r="L11" s="137"/>
      <c r="M11" s="137"/>
      <c r="N11" s="134">
        <f t="shared" si="2"/>
        <v>0</v>
      </c>
      <c r="O11" s="135">
        <f t="shared" si="3"/>
        <v>0</v>
      </c>
    </row>
    <row r="12" spans="1:15" ht="15.6" customHeight="1" x14ac:dyDescent="0.15">
      <c r="A12" s="49"/>
      <c r="B12" s="370"/>
      <c r="C12" s="68"/>
      <c r="D12" s="69" t="s">
        <v>205</v>
      </c>
      <c r="E12" s="136"/>
      <c r="F12" s="137"/>
      <c r="G12" s="133">
        <f t="shared" si="0"/>
        <v>0</v>
      </c>
      <c r="H12" s="136"/>
      <c r="I12" s="137"/>
      <c r="J12" s="137"/>
      <c r="K12" s="137"/>
      <c r="L12" s="137"/>
      <c r="M12" s="137"/>
      <c r="N12" s="134">
        <f t="shared" si="2"/>
        <v>0</v>
      </c>
      <c r="O12" s="138">
        <f t="shared" si="3"/>
        <v>0</v>
      </c>
    </row>
    <row r="13" spans="1:15" ht="15.6" customHeight="1" x14ac:dyDescent="0.15">
      <c r="A13" s="49"/>
      <c r="B13" s="370"/>
      <c r="C13" s="68"/>
      <c r="D13" s="69" t="s">
        <v>206</v>
      </c>
      <c r="E13" s="136"/>
      <c r="F13" s="137"/>
      <c r="G13" s="133">
        <f t="shared" si="0"/>
        <v>0</v>
      </c>
      <c r="H13" s="136"/>
      <c r="I13" s="137"/>
      <c r="J13" s="137"/>
      <c r="K13" s="137"/>
      <c r="L13" s="137"/>
      <c r="M13" s="137"/>
      <c r="N13" s="134">
        <f t="shared" si="2"/>
        <v>0</v>
      </c>
      <c r="O13" s="135">
        <f t="shared" si="3"/>
        <v>0</v>
      </c>
    </row>
    <row r="14" spans="1:15" ht="15.6" customHeight="1" x14ac:dyDescent="0.15">
      <c r="A14" s="49"/>
      <c r="B14" s="370"/>
      <c r="C14" s="68"/>
      <c r="D14" s="69" t="s">
        <v>207</v>
      </c>
      <c r="E14" s="136"/>
      <c r="F14" s="137"/>
      <c r="G14" s="133">
        <f t="shared" si="0"/>
        <v>0</v>
      </c>
      <c r="H14" s="136"/>
      <c r="I14" s="137"/>
      <c r="J14" s="137"/>
      <c r="K14" s="137"/>
      <c r="L14" s="137"/>
      <c r="M14" s="137"/>
      <c r="N14" s="134">
        <f t="shared" si="2"/>
        <v>0</v>
      </c>
      <c r="O14" s="138">
        <f t="shared" si="3"/>
        <v>0</v>
      </c>
    </row>
    <row r="15" spans="1:15" ht="15.6" customHeight="1" x14ac:dyDescent="0.15">
      <c r="A15" s="49"/>
      <c r="B15" s="370"/>
      <c r="C15" s="68"/>
      <c r="D15" s="69" t="s">
        <v>208</v>
      </c>
      <c r="E15" s="136"/>
      <c r="F15" s="137"/>
      <c r="G15" s="133">
        <f t="shared" si="0"/>
        <v>0</v>
      </c>
      <c r="H15" s="136"/>
      <c r="I15" s="137"/>
      <c r="J15" s="137"/>
      <c r="K15" s="137"/>
      <c r="L15" s="137"/>
      <c r="M15" s="137"/>
      <c r="N15" s="134">
        <f t="shared" si="2"/>
        <v>0</v>
      </c>
      <c r="O15" s="135">
        <f t="shared" si="3"/>
        <v>0</v>
      </c>
    </row>
    <row r="16" spans="1:15" ht="15.6" customHeight="1" thickBot="1" x14ac:dyDescent="0.2">
      <c r="A16" s="49"/>
      <c r="B16" s="370"/>
      <c r="C16" s="376" t="s">
        <v>209</v>
      </c>
      <c r="D16" s="377"/>
      <c r="E16" s="139"/>
      <c r="F16" s="140"/>
      <c r="G16" s="141">
        <f t="shared" si="0"/>
        <v>0</v>
      </c>
      <c r="H16" s="136"/>
      <c r="I16" s="140"/>
      <c r="J16" s="140"/>
      <c r="K16" s="140"/>
      <c r="L16" s="140"/>
      <c r="M16" s="140"/>
      <c r="N16" s="142">
        <f t="shared" si="2"/>
        <v>0</v>
      </c>
      <c r="O16" s="143">
        <f t="shared" si="3"/>
        <v>0</v>
      </c>
    </row>
    <row r="17" spans="1:15" ht="15.6" customHeight="1" thickBot="1" x14ac:dyDescent="0.2">
      <c r="A17" s="49"/>
      <c r="B17" s="371"/>
      <c r="C17" s="378" t="s">
        <v>210</v>
      </c>
      <c r="D17" s="379"/>
      <c r="E17" s="144">
        <f>E9+E16</f>
        <v>0</v>
      </c>
      <c r="F17" s="145">
        <f>F9+F16</f>
        <v>0</v>
      </c>
      <c r="G17" s="146">
        <f t="shared" si="0"/>
        <v>0</v>
      </c>
      <c r="H17" s="145">
        <f t="shared" ref="H17:M17" si="4">H9+H16</f>
        <v>0</v>
      </c>
      <c r="I17" s="145">
        <f t="shared" si="4"/>
        <v>0</v>
      </c>
      <c r="J17" s="145">
        <f>J9+J16</f>
        <v>0</v>
      </c>
      <c r="K17" s="145">
        <f t="shared" si="4"/>
        <v>0</v>
      </c>
      <c r="L17" s="145">
        <f t="shared" si="4"/>
        <v>0</v>
      </c>
      <c r="M17" s="145">
        <f t="shared" si="4"/>
        <v>0</v>
      </c>
      <c r="N17" s="146">
        <f t="shared" si="2"/>
        <v>0</v>
      </c>
      <c r="O17" s="147">
        <f t="shared" si="3"/>
        <v>0</v>
      </c>
    </row>
    <row r="18" spans="1:15" ht="15.6" customHeight="1" x14ac:dyDescent="0.15">
      <c r="A18" s="49"/>
      <c r="B18" s="369" t="s">
        <v>211</v>
      </c>
      <c r="C18" s="372"/>
      <c r="D18" s="373"/>
      <c r="E18" s="1" t="s">
        <v>192</v>
      </c>
      <c r="F18" s="2" t="s">
        <v>193</v>
      </c>
      <c r="G18" s="3" t="s">
        <v>194</v>
      </c>
      <c r="H18" s="4" t="s">
        <v>195</v>
      </c>
      <c r="I18" s="2" t="s">
        <v>196</v>
      </c>
      <c r="J18" s="2" t="s">
        <v>197</v>
      </c>
      <c r="K18" s="2" t="s">
        <v>198</v>
      </c>
      <c r="L18" s="2" t="s">
        <v>199</v>
      </c>
      <c r="M18" s="2" t="s">
        <v>200</v>
      </c>
      <c r="N18" s="5" t="s">
        <v>194</v>
      </c>
      <c r="O18" s="6" t="s">
        <v>201</v>
      </c>
    </row>
    <row r="19" spans="1:15" ht="15.6" customHeight="1" x14ac:dyDescent="0.15">
      <c r="A19" s="49"/>
      <c r="B19" s="370"/>
      <c r="C19" s="374" t="s">
        <v>202</v>
      </c>
      <c r="D19" s="375"/>
      <c r="E19" s="131">
        <f>SUM(E20:E25)</f>
        <v>0</v>
      </c>
      <c r="F19" s="132">
        <f>SUM(F20:F25)</f>
        <v>0</v>
      </c>
      <c r="G19" s="133">
        <f t="shared" ref="G19:G27" si="5">SUM(E19:F19)</f>
        <v>0</v>
      </c>
      <c r="H19" s="132">
        <f t="shared" ref="H19:M19" si="6">SUM(H20:H25)</f>
        <v>0</v>
      </c>
      <c r="I19" s="132">
        <f t="shared" si="6"/>
        <v>0</v>
      </c>
      <c r="J19" s="132">
        <f t="shared" si="6"/>
        <v>0</v>
      </c>
      <c r="K19" s="132">
        <f t="shared" si="6"/>
        <v>0</v>
      </c>
      <c r="L19" s="132">
        <f t="shared" si="6"/>
        <v>0</v>
      </c>
      <c r="M19" s="132">
        <f t="shared" si="6"/>
        <v>0</v>
      </c>
      <c r="N19" s="134">
        <f t="shared" ref="N19:N27" si="7">SUM(H19:M19)</f>
        <v>0</v>
      </c>
      <c r="O19" s="135">
        <f t="shared" ref="O19:O27" si="8">G19+N19</f>
        <v>0</v>
      </c>
    </row>
    <row r="20" spans="1:15" ht="15.6" customHeight="1" x14ac:dyDescent="0.15">
      <c r="A20" s="49"/>
      <c r="B20" s="370"/>
      <c r="C20" s="68"/>
      <c r="D20" s="69" t="s">
        <v>203</v>
      </c>
      <c r="E20" s="136"/>
      <c r="F20" s="137"/>
      <c r="G20" s="133">
        <f t="shared" si="5"/>
        <v>0</v>
      </c>
      <c r="H20" s="136"/>
      <c r="I20" s="137"/>
      <c r="J20" s="137"/>
      <c r="K20" s="137"/>
      <c r="L20" s="137"/>
      <c r="M20" s="137"/>
      <c r="N20" s="134">
        <f t="shared" si="7"/>
        <v>0</v>
      </c>
      <c r="O20" s="138">
        <f t="shared" si="8"/>
        <v>0</v>
      </c>
    </row>
    <row r="21" spans="1:15" ht="15.6" customHeight="1" x14ac:dyDescent="0.15">
      <c r="A21" s="49"/>
      <c r="B21" s="370"/>
      <c r="C21" s="68"/>
      <c r="D21" s="69" t="s">
        <v>204</v>
      </c>
      <c r="E21" s="136"/>
      <c r="F21" s="137"/>
      <c r="G21" s="133">
        <f t="shared" si="5"/>
        <v>0</v>
      </c>
      <c r="H21" s="136"/>
      <c r="I21" s="137"/>
      <c r="J21" s="137"/>
      <c r="K21" s="137"/>
      <c r="L21" s="137"/>
      <c r="M21" s="137"/>
      <c r="N21" s="134">
        <f t="shared" si="7"/>
        <v>0</v>
      </c>
      <c r="O21" s="135">
        <f t="shared" si="8"/>
        <v>0</v>
      </c>
    </row>
    <row r="22" spans="1:15" ht="15.6" customHeight="1" x14ac:dyDescent="0.15">
      <c r="A22" s="49"/>
      <c r="B22" s="370"/>
      <c r="C22" s="68"/>
      <c r="D22" s="69" t="s">
        <v>205</v>
      </c>
      <c r="E22" s="136"/>
      <c r="F22" s="137"/>
      <c r="G22" s="133">
        <f t="shared" si="5"/>
        <v>0</v>
      </c>
      <c r="H22" s="136"/>
      <c r="I22" s="137"/>
      <c r="J22" s="137"/>
      <c r="K22" s="137"/>
      <c r="L22" s="137"/>
      <c r="M22" s="137"/>
      <c r="N22" s="134">
        <f t="shared" si="7"/>
        <v>0</v>
      </c>
      <c r="O22" s="138">
        <f t="shared" si="8"/>
        <v>0</v>
      </c>
    </row>
    <row r="23" spans="1:15" ht="15.6" customHeight="1" x14ac:dyDescent="0.15">
      <c r="A23" s="49"/>
      <c r="B23" s="370"/>
      <c r="C23" s="68"/>
      <c r="D23" s="69" t="s">
        <v>206</v>
      </c>
      <c r="E23" s="136"/>
      <c r="F23" s="137"/>
      <c r="G23" s="133">
        <f t="shared" si="5"/>
        <v>0</v>
      </c>
      <c r="H23" s="136"/>
      <c r="I23" s="137"/>
      <c r="J23" s="137"/>
      <c r="K23" s="137"/>
      <c r="L23" s="137"/>
      <c r="M23" s="137"/>
      <c r="N23" s="134">
        <f t="shared" si="7"/>
        <v>0</v>
      </c>
      <c r="O23" s="135">
        <f t="shared" si="8"/>
        <v>0</v>
      </c>
    </row>
    <row r="24" spans="1:15" ht="15.6" customHeight="1" x14ac:dyDescent="0.15">
      <c r="A24" s="49"/>
      <c r="B24" s="370"/>
      <c r="C24" s="68"/>
      <c r="D24" s="69" t="s">
        <v>207</v>
      </c>
      <c r="E24" s="136"/>
      <c r="F24" s="137"/>
      <c r="G24" s="133">
        <f t="shared" si="5"/>
        <v>0</v>
      </c>
      <c r="H24" s="136"/>
      <c r="I24" s="137"/>
      <c r="J24" s="137"/>
      <c r="K24" s="137"/>
      <c r="L24" s="137"/>
      <c r="M24" s="137"/>
      <c r="N24" s="134">
        <f t="shared" si="7"/>
        <v>0</v>
      </c>
      <c r="O24" s="138">
        <f t="shared" si="8"/>
        <v>0</v>
      </c>
    </row>
    <row r="25" spans="1:15" ht="15.6" customHeight="1" x14ac:dyDescent="0.15">
      <c r="A25" s="49"/>
      <c r="B25" s="370"/>
      <c r="C25" s="68"/>
      <c r="D25" s="69" t="s">
        <v>208</v>
      </c>
      <c r="E25" s="136"/>
      <c r="F25" s="137"/>
      <c r="G25" s="133">
        <f t="shared" si="5"/>
        <v>0</v>
      </c>
      <c r="H25" s="136"/>
      <c r="I25" s="137"/>
      <c r="J25" s="137"/>
      <c r="K25" s="137"/>
      <c r="L25" s="137"/>
      <c r="M25" s="137"/>
      <c r="N25" s="134">
        <f t="shared" si="7"/>
        <v>0</v>
      </c>
      <c r="O25" s="135">
        <f t="shared" si="8"/>
        <v>0</v>
      </c>
    </row>
    <row r="26" spans="1:15" ht="15.6" customHeight="1" thickBot="1" x14ac:dyDescent="0.2">
      <c r="A26" s="49"/>
      <c r="B26" s="370"/>
      <c r="C26" s="376" t="s">
        <v>209</v>
      </c>
      <c r="D26" s="377"/>
      <c r="E26" s="139"/>
      <c r="F26" s="140"/>
      <c r="G26" s="141">
        <f t="shared" si="5"/>
        <v>0</v>
      </c>
      <c r="H26" s="136"/>
      <c r="I26" s="140"/>
      <c r="J26" s="140"/>
      <c r="K26" s="140"/>
      <c r="L26" s="140"/>
      <c r="M26" s="140"/>
      <c r="N26" s="142">
        <f t="shared" si="7"/>
        <v>0</v>
      </c>
      <c r="O26" s="143">
        <f t="shared" si="8"/>
        <v>0</v>
      </c>
    </row>
    <row r="27" spans="1:15" ht="15.6" customHeight="1" thickBot="1" x14ac:dyDescent="0.2">
      <c r="A27" s="49"/>
      <c r="B27" s="371"/>
      <c r="C27" s="378" t="s">
        <v>210</v>
      </c>
      <c r="D27" s="379"/>
      <c r="E27" s="144">
        <f>E19+E26</f>
        <v>0</v>
      </c>
      <c r="F27" s="145">
        <f>F19+F26</f>
        <v>0</v>
      </c>
      <c r="G27" s="146">
        <f t="shared" si="5"/>
        <v>0</v>
      </c>
      <c r="H27" s="145">
        <f t="shared" ref="H27:I27" si="9">H19+H26</f>
        <v>0</v>
      </c>
      <c r="I27" s="145">
        <f t="shared" si="9"/>
        <v>0</v>
      </c>
      <c r="J27" s="145">
        <f>J19+J26</f>
        <v>0</v>
      </c>
      <c r="K27" s="145">
        <f t="shared" ref="K27:M27" si="10">K19+K26</f>
        <v>0</v>
      </c>
      <c r="L27" s="145">
        <f t="shared" si="10"/>
        <v>0</v>
      </c>
      <c r="M27" s="145">
        <f t="shared" si="10"/>
        <v>0</v>
      </c>
      <c r="N27" s="146">
        <f t="shared" si="7"/>
        <v>0</v>
      </c>
      <c r="O27" s="147">
        <f t="shared" si="8"/>
        <v>0</v>
      </c>
    </row>
    <row r="28" spans="1:15" ht="15.6" customHeight="1" x14ac:dyDescent="0.15">
      <c r="A28" s="49"/>
      <c r="B28" s="369" t="s">
        <v>23</v>
      </c>
      <c r="C28" s="372"/>
      <c r="D28" s="373"/>
      <c r="E28" s="1" t="s">
        <v>192</v>
      </c>
      <c r="F28" s="2" t="s">
        <v>193</v>
      </c>
      <c r="G28" s="3" t="s">
        <v>194</v>
      </c>
      <c r="H28" s="4" t="s">
        <v>195</v>
      </c>
      <c r="I28" s="2" t="s">
        <v>196</v>
      </c>
      <c r="J28" s="2" t="s">
        <v>197</v>
      </c>
      <c r="K28" s="2" t="s">
        <v>198</v>
      </c>
      <c r="L28" s="2" t="s">
        <v>199</v>
      </c>
      <c r="M28" s="2" t="s">
        <v>200</v>
      </c>
      <c r="N28" s="5" t="s">
        <v>194</v>
      </c>
      <c r="O28" s="6" t="s">
        <v>201</v>
      </c>
    </row>
    <row r="29" spans="1:15" ht="15.6" customHeight="1" x14ac:dyDescent="0.15">
      <c r="A29" s="49"/>
      <c r="B29" s="370"/>
      <c r="C29" s="374" t="s">
        <v>202</v>
      </c>
      <c r="D29" s="375"/>
      <c r="E29" s="131">
        <f>SUM(E30:E35)</f>
        <v>0</v>
      </c>
      <c r="F29" s="132">
        <f>SUM(F30:F35)</f>
        <v>0</v>
      </c>
      <c r="G29" s="133">
        <f t="shared" ref="G29:G37" si="11">SUM(E29:F29)</f>
        <v>0</v>
      </c>
      <c r="H29" s="132">
        <f t="shared" ref="H29:M29" si="12">SUM(H30:H35)</f>
        <v>0</v>
      </c>
      <c r="I29" s="132">
        <f t="shared" si="12"/>
        <v>0</v>
      </c>
      <c r="J29" s="132">
        <f t="shared" si="12"/>
        <v>0</v>
      </c>
      <c r="K29" s="132">
        <f t="shared" si="12"/>
        <v>0</v>
      </c>
      <c r="L29" s="132">
        <f t="shared" si="12"/>
        <v>0</v>
      </c>
      <c r="M29" s="132">
        <f t="shared" si="12"/>
        <v>0</v>
      </c>
      <c r="N29" s="134">
        <f t="shared" ref="N29:N37" si="13">SUM(H29:M29)</f>
        <v>0</v>
      </c>
      <c r="O29" s="135">
        <f t="shared" ref="O29:O37" si="14">G29+N29</f>
        <v>0</v>
      </c>
    </row>
    <row r="30" spans="1:15" ht="15.6" customHeight="1" x14ac:dyDescent="0.15">
      <c r="A30" s="49"/>
      <c r="B30" s="370"/>
      <c r="C30" s="68"/>
      <c r="D30" s="69" t="s">
        <v>203</v>
      </c>
      <c r="E30" s="131">
        <f>E10+E20</f>
        <v>0</v>
      </c>
      <c r="F30" s="132">
        <f t="shared" ref="F30:F36" si="15">F10+F20</f>
        <v>0</v>
      </c>
      <c r="G30" s="133">
        <f t="shared" si="11"/>
        <v>0</v>
      </c>
      <c r="H30" s="131">
        <f>H10+H20</f>
        <v>0</v>
      </c>
      <c r="I30" s="132">
        <f t="shared" ref="I30:M30" si="16">I10+I20</f>
        <v>0</v>
      </c>
      <c r="J30" s="132">
        <f t="shared" si="16"/>
        <v>0</v>
      </c>
      <c r="K30" s="132">
        <f t="shared" si="16"/>
        <v>0</v>
      </c>
      <c r="L30" s="132">
        <f t="shared" si="16"/>
        <v>0</v>
      </c>
      <c r="M30" s="132">
        <f t="shared" si="16"/>
        <v>0</v>
      </c>
      <c r="N30" s="134">
        <f t="shared" si="13"/>
        <v>0</v>
      </c>
      <c r="O30" s="138">
        <f t="shared" si="14"/>
        <v>0</v>
      </c>
    </row>
    <row r="31" spans="1:15" ht="15.6" customHeight="1" x14ac:dyDescent="0.15">
      <c r="A31" s="49"/>
      <c r="B31" s="370"/>
      <c r="C31" s="68"/>
      <c r="D31" s="69" t="s">
        <v>204</v>
      </c>
      <c r="E31" s="131">
        <f t="shared" ref="E31:E36" si="17">E11+E21</f>
        <v>0</v>
      </c>
      <c r="F31" s="132">
        <f t="shared" si="15"/>
        <v>0</v>
      </c>
      <c r="G31" s="133">
        <f t="shared" si="11"/>
        <v>0</v>
      </c>
      <c r="H31" s="131">
        <f t="shared" ref="H31:M36" si="18">H11+H21</f>
        <v>0</v>
      </c>
      <c r="I31" s="132">
        <f t="shared" si="18"/>
        <v>0</v>
      </c>
      <c r="J31" s="132">
        <f t="shared" si="18"/>
        <v>0</v>
      </c>
      <c r="K31" s="132">
        <f t="shared" si="18"/>
        <v>0</v>
      </c>
      <c r="L31" s="132">
        <f t="shared" si="18"/>
        <v>0</v>
      </c>
      <c r="M31" s="132">
        <f t="shared" si="18"/>
        <v>0</v>
      </c>
      <c r="N31" s="134">
        <f t="shared" si="13"/>
        <v>0</v>
      </c>
      <c r="O31" s="135">
        <f t="shared" si="14"/>
        <v>0</v>
      </c>
    </row>
    <row r="32" spans="1:15" ht="15.6" customHeight="1" x14ac:dyDescent="0.15">
      <c r="A32" s="49"/>
      <c r="B32" s="370"/>
      <c r="C32" s="68"/>
      <c r="D32" s="69" t="s">
        <v>205</v>
      </c>
      <c r="E32" s="131">
        <f t="shared" si="17"/>
        <v>0</v>
      </c>
      <c r="F32" s="132">
        <f t="shared" si="15"/>
        <v>0</v>
      </c>
      <c r="G32" s="133">
        <f t="shared" si="11"/>
        <v>0</v>
      </c>
      <c r="H32" s="131">
        <f t="shared" si="18"/>
        <v>0</v>
      </c>
      <c r="I32" s="132">
        <f t="shared" si="18"/>
        <v>0</v>
      </c>
      <c r="J32" s="132">
        <f t="shared" si="18"/>
        <v>0</v>
      </c>
      <c r="K32" s="132">
        <f t="shared" si="18"/>
        <v>0</v>
      </c>
      <c r="L32" s="132">
        <f t="shared" si="18"/>
        <v>0</v>
      </c>
      <c r="M32" s="132">
        <f t="shared" si="18"/>
        <v>0</v>
      </c>
      <c r="N32" s="134">
        <f t="shared" si="13"/>
        <v>0</v>
      </c>
      <c r="O32" s="138">
        <f t="shared" si="14"/>
        <v>0</v>
      </c>
    </row>
    <row r="33" spans="1:15" ht="15.6" customHeight="1" x14ac:dyDescent="0.15">
      <c r="A33" s="49"/>
      <c r="B33" s="370"/>
      <c r="C33" s="68"/>
      <c r="D33" s="69" t="s">
        <v>206</v>
      </c>
      <c r="E33" s="131">
        <f t="shared" si="17"/>
        <v>0</v>
      </c>
      <c r="F33" s="132">
        <f t="shared" si="15"/>
        <v>0</v>
      </c>
      <c r="G33" s="133">
        <f t="shared" si="11"/>
        <v>0</v>
      </c>
      <c r="H33" s="131">
        <f t="shared" si="18"/>
        <v>0</v>
      </c>
      <c r="I33" s="132">
        <f t="shared" si="18"/>
        <v>0</v>
      </c>
      <c r="J33" s="132">
        <f>J13+J23</f>
        <v>0</v>
      </c>
      <c r="K33" s="132">
        <f t="shared" si="18"/>
        <v>0</v>
      </c>
      <c r="L33" s="132">
        <f t="shared" si="18"/>
        <v>0</v>
      </c>
      <c r="M33" s="132">
        <f t="shared" si="18"/>
        <v>0</v>
      </c>
      <c r="N33" s="134">
        <f t="shared" si="13"/>
        <v>0</v>
      </c>
      <c r="O33" s="135">
        <f t="shared" si="14"/>
        <v>0</v>
      </c>
    </row>
    <row r="34" spans="1:15" ht="15.6" customHeight="1" x14ac:dyDescent="0.15">
      <c r="A34" s="49"/>
      <c r="B34" s="370"/>
      <c r="C34" s="68"/>
      <c r="D34" s="69" t="s">
        <v>207</v>
      </c>
      <c r="E34" s="131">
        <f t="shared" si="17"/>
        <v>0</v>
      </c>
      <c r="F34" s="132">
        <f t="shared" si="15"/>
        <v>0</v>
      </c>
      <c r="G34" s="133">
        <f t="shared" si="11"/>
        <v>0</v>
      </c>
      <c r="H34" s="131">
        <f t="shared" si="18"/>
        <v>0</v>
      </c>
      <c r="I34" s="132">
        <f t="shared" si="18"/>
        <v>0</v>
      </c>
      <c r="J34" s="132">
        <f t="shared" si="18"/>
        <v>0</v>
      </c>
      <c r="K34" s="132">
        <f t="shared" si="18"/>
        <v>0</v>
      </c>
      <c r="L34" s="132">
        <f t="shared" si="18"/>
        <v>0</v>
      </c>
      <c r="M34" s="132">
        <f t="shared" si="18"/>
        <v>0</v>
      </c>
      <c r="N34" s="134">
        <f t="shared" si="13"/>
        <v>0</v>
      </c>
      <c r="O34" s="138">
        <f t="shared" si="14"/>
        <v>0</v>
      </c>
    </row>
    <row r="35" spans="1:15" ht="15.6" customHeight="1" x14ac:dyDescent="0.15">
      <c r="A35" s="49"/>
      <c r="B35" s="370"/>
      <c r="C35" s="68"/>
      <c r="D35" s="69" t="s">
        <v>208</v>
      </c>
      <c r="E35" s="131">
        <f t="shared" si="17"/>
        <v>0</v>
      </c>
      <c r="F35" s="132">
        <f t="shared" si="15"/>
        <v>0</v>
      </c>
      <c r="G35" s="133">
        <f t="shared" si="11"/>
        <v>0</v>
      </c>
      <c r="H35" s="131">
        <f t="shared" si="18"/>
        <v>0</v>
      </c>
      <c r="I35" s="132">
        <f t="shared" si="18"/>
        <v>0</v>
      </c>
      <c r="J35" s="132">
        <f t="shared" si="18"/>
        <v>0</v>
      </c>
      <c r="K35" s="132">
        <f t="shared" si="18"/>
        <v>0</v>
      </c>
      <c r="L35" s="132">
        <f t="shared" si="18"/>
        <v>0</v>
      </c>
      <c r="M35" s="132">
        <f t="shared" si="18"/>
        <v>0</v>
      </c>
      <c r="N35" s="134">
        <f t="shared" si="13"/>
        <v>0</v>
      </c>
      <c r="O35" s="135">
        <f t="shared" si="14"/>
        <v>0</v>
      </c>
    </row>
    <row r="36" spans="1:15" ht="15.6" customHeight="1" thickBot="1" x14ac:dyDescent="0.2">
      <c r="A36" s="49"/>
      <c r="B36" s="370"/>
      <c r="C36" s="376" t="s">
        <v>209</v>
      </c>
      <c r="D36" s="377"/>
      <c r="E36" s="148">
        <f t="shared" si="17"/>
        <v>0</v>
      </c>
      <c r="F36" s="149">
        <f t="shared" si="15"/>
        <v>0</v>
      </c>
      <c r="G36" s="141">
        <f t="shared" si="11"/>
        <v>0</v>
      </c>
      <c r="H36" s="148">
        <f t="shared" si="18"/>
        <v>0</v>
      </c>
      <c r="I36" s="149">
        <f t="shared" si="18"/>
        <v>0</v>
      </c>
      <c r="J36" s="149">
        <f t="shared" si="18"/>
        <v>0</v>
      </c>
      <c r="K36" s="149">
        <f t="shared" si="18"/>
        <v>0</v>
      </c>
      <c r="L36" s="149">
        <f t="shared" si="18"/>
        <v>0</v>
      </c>
      <c r="M36" s="149">
        <f t="shared" si="18"/>
        <v>0</v>
      </c>
      <c r="N36" s="142">
        <f t="shared" si="13"/>
        <v>0</v>
      </c>
      <c r="O36" s="143">
        <f t="shared" si="14"/>
        <v>0</v>
      </c>
    </row>
    <row r="37" spans="1:15" ht="15.6" customHeight="1" thickBot="1" x14ac:dyDescent="0.2">
      <c r="A37" s="49"/>
      <c r="B37" s="371"/>
      <c r="C37" s="378" t="s">
        <v>210</v>
      </c>
      <c r="D37" s="379"/>
      <c r="E37" s="144">
        <f>E29+E36</f>
        <v>0</v>
      </c>
      <c r="F37" s="145">
        <f>F29+F36</f>
        <v>0</v>
      </c>
      <c r="G37" s="146">
        <f t="shared" si="11"/>
        <v>0</v>
      </c>
      <c r="H37" s="145">
        <f t="shared" ref="H37:I37" si="19">H29+H36</f>
        <v>0</v>
      </c>
      <c r="I37" s="145">
        <f t="shared" si="19"/>
        <v>0</v>
      </c>
      <c r="J37" s="145">
        <f>J29+J36</f>
        <v>0</v>
      </c>
      <c r="K37" s="145">
        <f t="shared" ref="K37:M37" si="20">K29+K36</f>
        <v>0</v>
      </c>
      <c r="L37" s="145">
        <f t="shared" si="20"/>
        <v>0</v>
      </c>
      <c r="M37" s="145">
        <f t="shared" si="20"/>
        <v>0</v>
      </c>
      <c r="N37" s="146">
        <f t="shared" si="13"/>
        <v>0</v>
      </c>
      <c r="O37" s="147">
        <f t="shared" si="14"/>
        <v>0</v>
      </c>
    </row>
  </sheetData>
  <sheetProtection sheet="1" objects="1" scenarios="1" selectLockedCells="1"/>
  <mergeCells count="17">
    <mergeCell ref="B18:B27"/>
    <mergeCell ref="C18:D18"/>
    <mergeCell ref="C19:D19"/>
    <mergeCell ref="C26:D26"/>
    <mergeCell ref="C27:D27"/>
    <mergeCell ref="B28:B37"/>
    <mergeCell ref="C28:D28"/>
    <mergeCell ref="C29:D29"/>
    <mergeCell ref="C36:D36"/>
    <mergeCell ref="C37:D37"/>
    <mergeCell ref="A2:N2"/>
    <mergeCell ref="A3:N3"/>
    <mergeCell ref="B8:B17"/>
    <mergeCell ref="C8:D8"/>
    <mergeCell ref="C9:D9"/>
    <mergeCell ref="C16:D16"/>
    <mergeCell ref="C17:D17"/>
  </mergeCells>
  <phoneticPr fontId="2"/>
  <dataValidations count="1">
    <dataValidation imeMode="off" allowBlank="1" showInputMessage="1" showErrorMessage="1" sqref="E10:F16 H10:M16 H20:M26 E20:F26"/>
  </dataValidations>
  <pageMargins left="0.75" right="0.75" top="0.36" bottom="0.19" header="0.35" footer="0.17"/>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view="pageBreakPreview" zoomScale="74" zoomScaleNormal="85" zoomScaleSheetLayoutView="74" workbookViewId="0">
      <selection activeCell="J17" sqref="J17"/>
    </sheetView>
  </sheetViews>
  <sheetFormatPr defaultRowHeight="13.5" x14ac:dyDescent="0.15"/>
  <cols>
    <col min="1" max="1" width="1.875" style="50" customWidth="1"/>
    <col min="2" max="2" width="18.125" style="50" customWidth="1"/>
    <col min="3" max="13" width="10.125" style="50" customWidth="1"/>
    <col min="14" max="14" width="9" style="50"/>
    <col min="15" max="15" width="12.75" style="50" bestFit="1" customWidth="1"/>
    <col min="16" max="256" width="9" style="50"/>
    <col min="257" max="257" width="1.875" style="50" customWidth="1"/>
    <col min="258" max="258" width="18.125" style="50" customWidth="1"/>
    <col min="259" max="269" width="10.125" style="50" customWidth="1"/>
    <col min="270" max="512" width="9" style="50"/>
    <col min="513" max="513" width="1.875" style="50" customWidth="1"/>
    <col min="514" max="514" width="18.125" style="50" customWidth="1"/>
    <col min="515" max="525" width="10.125" style="50" customWidth="1"/>
    <col min="526" max="768" width="9" style="50"/>
    <col min="769" max="769" width="1.875" style="50" customWidth="1"/>
    <col min="770" max="770" width="18.125" style="50" customWidth="1"/>
    <col min="771" max="781" width="10.125" style="50" customWidth="1"/>
    <col min="782" max="1024" width="9" style="50"/>
    <col min="1025" max="1025" width="1.875" style="50" customWidth="1"/>
    <col min="1026" max="1026" width="18.125" style="50" customWidth="1"/>
    <col min="1027" max="1037" width="10.125" style="50" customWidth="1"/>
    <col min="1038" max="1280" width="9" style="50"/>
    <col min="1281" max="1281" width="1.875" style="50" customWidth="1"/>
    <col min="1282" max="1282" width="18.125" style="50" customWidth="1"/>
    <col min="1283" max="1293" width="10.125" style="50" customWidth="1"/>
    <col min="1294" max="1536" width="9" style="50"/>
    <col min="1537" max="1537" width="1.875" style="50" customWidth="1"/>
    <col min="1538" max="1538" width="18.125" style="50" customWidth="1"/>
    <col min="1539" max="1549" width="10.125" style="50" customWidth="1"/>
    <col min="1550" max="1792" width="9" style="50"/>
    <col min="1793" max="1793" width="1.875" style="50" customWidth="1"/>
    <col min="1794" max="1794" width="18.125" style="50" customWidth="1"/>
    <col min="1795" max="1805" width="10.125" style="50" customWidth="1"/>
    <col min="1806" max="2048" width="9" style="50"/>
    <col min="2049" max="2049" width="1.875" style="50" customWidth="1"/>
    <col min="2050" max="2050" width="18.125" style="50" customWidth="1"/>
    <col min="2051" max="2061" width="10.125" style="50" customWidth="1"/>
    <col min="2062" max="2304" width="9" style="50"/>
    <col min="2305" max="2305" width="1.875" style="50" customWidth="1"/>
    <col min="2306" max="2306" width="18.125" style="50" customWidth="1"/>
    <col min="2307" max="2317" width="10.125" style="50" customWidth="1"/>
    <col min="2318" max="2560" width="9" style="50"/>
    <col min="2561" max="2561" width="1.875" style="50" customWidth="1"/>
    <col min="2562" max="2562" width="18.125" style="50" customWidth="1"/>
    <col min="2563" max="2573" width="10.125" style="50" customWidth="1"/>
    <col min="2574" max="2816" width="9" style="50"/>
    <col min="2817" max="2817" width="1.875" style="50" customWidth="1"/>
    <col min="2818" max="2818" width="18.125" style="50" customWidth="1"/>
    <col min="2819" max="2829" width="10.125" style="50" customWidth="1"/>
    <col min="2830" max="3072" width="9" style="50"/>
    <col min="3073" max="3073" width="1.875" style="50" customWidth="1"/>
    <col min="3074" max="3074" width="18.125" style="50" customWidth="1"/>
    <col min="3075" max="3085" width="10.125" style="50" customWidth="1"/>
    <col min="3086" max="3328" width="9" style="50"/>
    <col min="3329" max="3329" width="1.875" style="50" customWidth="1"/>
    <col min="3330" max="3330" width="18.125" style="50" customWidth="1"/>
    <col min="3331" max="3341" width="10.125" style="50" customWidth="1"/>
    <col min="3342" max="3584" width="9" style="50"/>
    <col min="3585" max="3585" width="1.875" style="50" customWidth="1"/>
    <col min="3586" max="3586" width="18.125" style="50" customWidth="1"/>
    <col min="3587" max="3597" width="10.125" style="50" customWidth="1"/>
    <col min="3598" max="3840" width="9" style="50"/>
    <col min="3841" max="3841" width="1.875" style="50" customWidth="1"/>
    <col min="3842" max="3842" width="18.125" style="50" customWidth="1"/>
    <col min="3843" max="3853" width="10.125" style="50" customWidth="1"/>
    <col min="3854" max="4096" width="9" style="50"/>
    <col min="4097" max="4097" width="1.875" style="50" customWidth="1"/>
    <col min="4098" max="4098" width="18.125" style="50" customWidth="1"/>
    <col min="4099" max="4109" width="10.125" style="50" customWidth="1"/>
    <col min="4110" max="4352" width="9" style="50"/>
    <col min="4353" max="4353" width="1.875" style="50" customWidth="1"/>
    <col min="4354" max="4354" width="18.125" style="50" customWidth="1"/>
    <col min="4355" max="4365" width="10.125" style="50" customWidth="1"/>
    <col min="4366" max="4608" width="9" style="50"/>
    <col min="4609" max="4609" width="1.875" style="50" customWidth="1"/>
    <col min="4610" max="4610" width="18.125" style="50" customWidth="1"/>
    <col min="4611" max="4621" width="10.125" style="50" customWidth="1"/>
    <col min="4622" max="4864" width="9" style="50"/>
    <col min="4865" max="4865" width="1.875" style="50" customWidth="1"/>
    <col min="4866" max="4866" width="18.125" style="50" customWidth="1"/>
    <col min="4867" max="4877" width="10.125" style="50" customWidth="1"/>
    <col min="4878" max="5120" width="9" style="50"/>
    <col min="5121" max="5121" width="1.875" style="50" customWidth="1"/>
    <col min="5122" max="5122" width="18.125" style="50" customWidth="1"/>
    <col min="5123" max="5133" width="10.125" style="50" customWidth="1"/>
    <col min="5134" max="5376" width="9" style="50"/>
    <col min="5377" max="5377" width="1.875" style="50" customWidth="1"/>
    <col min="5378" max="5378" width="18.125" style="50" customWidth="1"/>
    <col min="5379" max="5389" width="10.125" style="50" customWidth="1"/>
    <col min="5390" max="5632" width="9" style="50"/>
    <col min="5633" max="5633" width="1.875" style="50" customWidth="1"/>
    <col min="5634" max="5634" width="18.125" style="50" customWidth="1"/>
    <col min="5635" max="5645" width="10.125" style="50" customWidth="1"/>
    <col min="5646" max="5888" width="9" style="50"/>
    <col min="5889" max="5889" width="1.875" style="50" customWidth="1"/>
    <col min="5890" max="5890" width="18.125" style="50" customWidth="1"/>
    <col min="5891" max="5901" width="10.125" style="50" customWidth="1"/>
    <col min="5902" max="6144" width="9" style="50"/>
    <col min="6145" max="6145" width="1.875" style="50" customWidth="1"/>
    <col min="6146" max="6146" width="18.125" style="50" customWidth="1"/>
    <col min="6147" max="6157" width="10.125" style="50" customWidth="1"/>
    <col min="6158" max="6400" width="9" style="50"/>
    <col min="6401" max="6401" width="1.875" style="50" customWidth="1"/>
    <col min="6402" max="6402" width="18.125" style="50" customWidth="1"/>
    <col min="6403" max="6413" width="10.125" style="50" customWidth="1"/>
    <col min="6414" max="6656" width="9" style="50"/>
    <col min="6657" max="6657" width="1.875" style="50" customWidth="1"/>
    <col min="6658" max="6658" width="18.125" style="50" customWidth="1"/>
    <col min="6659" max="6669" width="10.125" style="50" customWidth="1"/>
    <col min="6670" max="6912" width="9" style="50"/>
    <col min="6913" max="6913" width="1.875" style="50" customWidth="1"/>
    <col min="6914" max="6914" width="18.125" style="50" customWidth="1"/>
    <col min="6915" max="6925" width="10.125" style="50" customWidth="1"/>
    <col min="6926" max="7168" width="9" style="50"/>
    <col min="7169" max="7169" width="1.875" style="50" customWidth="1"/>
    <col min="7170" max="7170" width="18.125" style="50" customWidth="1"/>
    <col min="7171" max="7181" width="10.125" style="50" customWidth="1"/>
    <col min="7182" max="7424" width="9" style="50"/>
    <col min="7425" max="7425" width="1.875" style="50" customWidth="1"/>
    <col min="7426" max="7426" width="18.125" style="50" customWidth="1"/>
    <col min="7427" max="7437" width="10.125" style="50" customWidth="1"/>
    <col min="7438" max="7680" width="9" style="50"/>
    <col min="7681" max="7681" width="1.875" style="50" customWidth="1"/>
    <col min="7682" max="7682" width="18.125" style="50" customWidth="1"/>
    <col min="7683" max="7693" width="10.125" style="50" customWidth="1"/>
    <col min="7694" max="7936" width="9" style="50"/>
    <col min="7937" max="7937" width="1.875" style="50" customWidth="1"/>
    <col min="7938" max="7938" width="18.125" style="50" customWidth="1"/>
    <col min="7939" max="7949" width="10.125" style="50" customWidth="1"/>
    <col min="7950" max="8192" width="9" style="50"/>
    <col min="8193" max="8193" width="1.875" style="50" customWidth="1"/>
    <col min="8194" max="8194" width="18.125" style="50" customWidth="1"/>
    <col min="8195" max="8205" width="10.125" style="50" customWidth="1"/>
    <col min="8206" max="8448" width="9" style="50"/>
    <col min="8449" max="8449" width="1.875" style="50" customWidth="1"/>
    <col min="8450" max="8450" width="18.125" style="50" customWidth="1"/>
    <col min="8451" max="8461" width="10.125" style="50" customWidth="1"/>
    <col min="8462" max="8704" width="9" style="50"/>
    <col min="8705" max="8705" width="1.875" style="50" customWidth="1"/>
    <col min="8706" max="8706" width="18.125" style="50" customWidth="1"/>
    <col min="8707" max="8717" width="10.125" style="50" customWidth="1"/>
    <col min="8718" max="8960" width="9" style="50"/>
    <col min="8961" max="8961" width="1.875" style="50" customWidth="1"/>
    <col min="8962" max="8962" width="18.125" style="50" customWidth="1"/>
    <col min="8963" max="8973" width="10.125" style="50" customWidth="1"/>
    <col min="8974" max="9216" width="9" style="50"/>
    <col min="9217" max="9217" width="1.875" style="50" customWidth="1"/>
    <col min="9218" max="9218" width="18.125" style="50" customWidth="1"/>
    <col min="9219" max="9229" width="10.125" style="50" customWidth="1"/>
    <col min="9230" max="9472" width="9" style="50"/>
    <col min="9473" max="9473" width="1.875" style="50" customWidth="1"/>
    <col min="9474" max="9474" width="18.125" style="50" customWidth="1"/>
    <col min="9475" max="9485" width="10.125" style="50" customWidth="1"/>
    <col min="9486" max="9728" width="9" style="50"/>
    <col min="9729" max="9729" width="1.875" style="50" customWidth="1"/>
    <col min="9730" max="9730" width="18.125" style="50" customWidth="1"/>
    <col min="9731" max="9741" width="10.125" style="50" customWidth="1"/>
    <col min="9742" max="9984" width="9" style="50"/>
    <col min="9985" max="9985" width="1.875" style="50" customWidth="1"/>
    <col min="9986" max="9986" width="18.125" style="50" customWidth="1"/>
    <col min="9987" max="9997" width="10.125" style="50" customWidth="1"/>
    <col min="9998" max="10240" width="9" style="50"/>
    <col min="10241" max="10241" width="1.875" style="50" customWidth="1"/>
    <col min="10242" max="10242" width="18.125" style="50" customWidth="1"/>
    <col min="10243" max="10253" width="10.125" style="50" customWidth="1"/>
    <col min="10254" max="10496" width="9" style="50"/>
    <col min="10497" max="10497" width="1.875" style="50" customWidth="1"/>
    <col min="10498" max="10498" width="18.125" style="50" customWidth="1"/>
    <col min="10499" max="10509" width="10.125" style="50" customWidth="1"/>
    <col min="10510" max="10752" width="9" style="50"/>
    <col min="10753" max="10753" width="1.875" style="50" customWidth="1"/>
    <col min="10754" max="10754" width="18.125" style="50" customWidth="1"/>
    <col min="10755" max="10765" width="10.125" style="50" customWidth="1"/>
    <col min="10766" max="11008" width="9" style="50"/>
    <col min="11009" max="11009" width="1.875" style="50" customWidth="1"/>
    <col min="11010" max="11010" width="18.125" style="50" customWidth="1"/>
    <col min="11011" max="11021" width="10.125" style="50" customWidth="1"/>
    <col min="11022" max="11264" width="9" style="50"/>
    <col min="11265" max="11265" width="1.875" style="50" customWidth="1"/>
    <col min="11266" max="11266" width="18.125" style="50" customWidth="1"/>
    <col min="11267" max="11277" width="10.125" style="50" customWidth="1"/>
    <col min="11278" max="11520" width="9" style="50"/>
    <col min="11521" max="11521" width="1.875" style="50" customWidth="1"/>
    <col min="11522" max="11522" width="18.125" style="50" customWidth="1"/>
    <col min="11523" max="11533" width="10.125" style="50" customWidth="1"/>
    <col min="11534" max="11776" width="9" style="50"/>
    <col min="11777" max="11777" width="1.875" style="50" customWidth="1"/>
    <col min="11778" max="11778" width="18.125" style="50" customWidth="1"/>
    <col min="11779" max="11789" width="10.125" style="50" customWidth="1"/>
    <col min="11790" max="12032" width="9" style="50"/>
    <col min="12033" max="12033" width="1.875" style="50" customWidth="1"/>
    <col min="12034" max="12034" width="18.125" style="50" customWidth="1"/>
    <col min="12035" max="12045" width="10.125" style="50" customWidth="1"/>
    <col min="12046" max="12288" width="9" style="50"/>
    <col min="12289" max="12289" width="1.875" style="50" customWidth="1"/>
    <col min="12290" max="12290" width="18.125" style="50" customWidth="1"/>
    <col min="12291" max="12301" width="10.125" style="50" customWidth="1"/>
    <col min="12302" max="12544" width="9" style="50"/>
    <col min="12545" max="12545" width="1.875" style="50" customWidth="1"/>
    <col min="12546" max="12546" width="18.125" style="50" customWidth="1"/>
    <col min="12547" max="12557" width="10.125" style="50" customWidth="1"/>
    <col min="12558" max="12800" width="9" style="50"/>
    <col min="12801" max="12801" width="1.875" style="50" customWidth="1"/>
    <col min="12802" max="12802" width="18.125" style="50" customWidth="1"/>
    <col min="12803" max="12813" width="10.125" style="50" customWidth="1"/>
    <col min="12814" max="13056" width="9" style="50"/>
    <col min="13057" max="13057" width="1.875" style="50" customWidth="1"/>
    <col min="13058" max="13058" width="18.125" style="50" customWidth="1"/>
    <col min="13059" max="13069" width="10.125" style="50" customWidth="1"/>
    <col min="13070" max="13312" width="9" style="50"/>
    <col min="13313" max="13313" width="1.875" style="50" customWidth="1"/>
    <col min="13314" max="13314" width="18.125" style="50" customWidth="1"/>
    <col min="13315" max="13325" width="10.125" style="50" customWidth="1"/>
    <col min="13326" max="13568" width="9" style="50"/>
    <col min="13569" max="13569" width="1.875" style="50" customWidth="1"/>
    <col min="13570" max="13570" width="18.125" style="50" customWidth="1"/>
    <col min="13571" max="13581" width="10.125" style="50" customWidth="1"/>
    <col min="13582" max="13824" width="9" style="50"/>
    <col min="13825" max="13825" width="1.875" style="50" customWidth="1"/>
    <col min="13826" max="13826" width="18.125" style="50" customWidth="1"/>
    <col min="13827" max="13837" width="10.125" style="50" customWidth="1"/>
    <col min="13838" max="14080" width="9" style="50"/>
    <col min="14081" max="14081" width="1.875" style="50" customWidth="1"/>
    <col min="14082" max="14082" width="18.125" style="50" customWidth="1"/>
    <col min="14083" max="14093" width="10.125" style="50" customWidth="1"/>
    <col min="14094" max="14336" width="9" style="50"/>
    <col min="14337" max="14337" width="1.875" style="50" customWidth="1"/>
    <col min="14338" max="14338" width="18.125" style="50" customWidth="1"/>
    <col min="14339" max="14349" width="10.125" style="50" customWidth="1"/>
    <col min="14350" max="14592" width="9" style="50"/>
    <col min="14593" max="14593" width="1.875" style="50" customWidth="1"/>
    <col min="14594" max="14594" width="18.125" style="50" customWidth="1"/>
    <col min="14595" max="14605" width="10.125" style="50" customWidth="1"/>
    <col min="14606" max="14848" width="9" style="50"/>
    <col min="14849" max="14849" width="1.875" style="50" customWidth="1"/>
    <col min="14850" max="14850" width="18.125" style="50" customWidth="1"/>
    <col min="14851" max="14861" width="10.125" style="50" customWidth="1"/>
    <col min="14862" max="15104" width="9" style="50"/>
    <col min="15105" max="15105" width="1.875" style="50" customWidth="1"/>
    <col min="15106" max="15106" width="18.125" style="50" customWidth="1"/>
    <col min="15107" max="15117" width="10.125" style="50" customWidth="1"/>
    <col min="15118" max="15360" width="9" style="50"/>
    <col min="15361" max="15361" width="1.875" style="50" customWidth="1"/>
    <col min="15362" max="15362" width="18.125" style="50" customWidth="1"/>
    <col min="15363" max="15373" width="10.125" style="50" customWidth="1"/>
    <col min="15374" max="15616" width="9" style="50"/>
    <col min="15617" max="15617" width="1.875" style="50" customWidth="1"/>
    <col min="15618" max="15618" width="18.125" style="50" customWidth="1"/>
    <col min="15619" max="15629" width="10.125" style="50" customWidth="1"/>
    <col min="15630" max="15872" width="9" style="50"/>
    <col min="15873" max="15873" width="1.875" style="50" customWidth="1"/>
    <col min="15874" max="15874" width="18.125" style="50" customWidth="1"/>
    <col min="15875" max="15885" width="10.125" style="50" customWidth="1"/>
    <col min="15886" max="16128" width="9" style="50"/>
    <col min="16129" max="16129" width="1.875" style="50" customWidth="1"/>
    <col min="16130" max="16130" width="18.125" style="50" customWidth="1"/>
    <col min="16131" max="16141" width="10.125" style="50" customWidth="1"/>
    <col min="16142" max="16384" width="9" style="50"/>
  </cols>
  <sheetData>
    <row r="1" spans="1:26" x14ac:dyDescent="0.15">
      <c r="A1" s="49" t="s">
        <v>212</v>
      </c>
      <c r="B1" s="49"/>
      <c r="C1" s="49"/>
      <c r="D1" s="49"/>
    </row>
    <row r="2" spans="1:26" x14ac:dyDescent="0.15">
      <c r="A2" s="367" t="s">
        <v>189</v>
      </c>
      <c r="B2" s="367"/>
      <c r="C2" s="367"/>
      <c r="D2" s="367"/>
      <c r="E2" s="367"/>
      <c r="F2" s="367"/>
      <c r="G2" s="367"/>
      <c r="H2" s="367"/>
      <c r="I2" s="367"/>
      <c r="J2" s="367"/>
      <c r="K2" s="367"/>
      <c r="L2" s="367"/>
    </row>
    <row r="3" spans="1:26" x14ac:dyDescent="0.15">
      <c r="A3" s="368">
        <v>42430</v>
      </c>
      <c r="B3" s="368"/>
      <c r="C3" s="368"/>
      <c r="D3" s="368"/>
      <c r="E3" s="368"/>
      <c r="F3" s="368"/>
      <c r="G3" s="368"/>
      <c r="H3" s="368"/>
      <c r="I3" s="368"/>
      <c r="J3" s="368"/>
      <c r="K3" s="368"/>
      <c r="L3" s="368"/>
    </row>
    <row r="4" spans="1:26" x14ac:dyDescent="0.15">
      <c r="B4" s="49"/>
      <c r="C4" s="49"/>
      <c r="D4" s="49"/>
      <c r="K4" s="51"/>
    </row>
    <row r="5" spans="1:26" x14ac:dyDescent="0.15">
      <c r="B5" s="49"/>
      <c r="C5" s="49"/>
      <c r="D5" s="49"/>
      <c r="K5" s="51"/>
    </row>
    <row r="6" spans="1:26" x14ac:dyDescent="0.15">
      <c r="A6" s="49" t="s">
        <v>190</v>
      </c>
      <c r="B6" s="49"/>
      <c r="C6" s="49"/>
      <c r="D6" s="49"/>
    </row>
    <row r="7" spans="1:26" ht="15" customHeight="1" thickBot="1" x14ac:dyDescent="0.2">
      <c r="A7" s="49" t="s">
        <v>312</v>
      </c>
      <c r="B7" s="49"/>
    </row>
    <row r="8" spans="1:26" ht="15.6" customHeight="1" x14ac:dyDescent="0.15">
      <c r="B8" s="52"/>
      <c r="C8" s="382" t="s">
        <v>213</v>
      </c>
      <c r="D8" s="383"/>
      <c r="E8" s="384"/>
      <c r="F8" s="383" t="s">
        <v>214</v>
      </c>
      <c r="G8" s="383"/>
      <c r="H8" s="383"/>
      <c r="I8" s="383"/>
      <c r="J8" s="383"/>
      <c r="K8" s="383"/>
      <c r="L8" s="384"/>
      <c r="M8" s="380" t="s">
        <v>215</v>
      </c>
    </row>
    <row r="9" spans="1:26" ht="15.6" customHeight="1" x14ac:dyDescent="0.15">
      <c r="B9" s="53"/>
      <c r="C9" s="9" t="s">
        <v>192</v>
      </c>
      <c r="D9" s="9" t="s">
        <v>193</v>
      </c>
      <c r="E9" s="10" t="s">
        <v>194</v>
      </c>
      <c r="F9" s="11" t="s">
        <v>195</v>
      </c>
      <c r="G9" s="9" t="s">
        <v>196</v>
      </c>
      <c r="H9" s="9" t="s">
        <v>197</v>
      </c>
      <c r="I9" s="9" t="s">
        <v>198</v>
      </c>
      <c r="J9" s="9" t="s">
        <v>199</v>
      </c>
      <c r="K9" s="9" t="s">
        <v>200</v>
      </c>
      <c r="L9" s="12" t="s">
        <v>194</v>
      </c>
      <c r="M9" s="381"/>
    </row>
    <row r="10" spans="1:26" ht="15.6" customHeight="1" x14ac:dyDescent="0.15">
      <c r="B10" s="54" t="s">
        <v>202</v>
      </c>
      <c r="C10" s="154"/>
      <c r="D10" s="154"/>
      <c r="E10" s="133">
        <f>SUM(C10:D10)</f>
        <v>0</v>
      </c>
      <c r="F10" s="136"/>
      <c r="G10" s="137"/>
      <c r="H10" s="137"/>
      <c r="I10" s="137"/>
      <c r="J10" s="137"/>
      <c r="K10" s="137"/>
      <c r="L10" s="134">
        <f>SUM(F10:K10)</f>
        <v>0</v>
      </c>
      <c r="M10" s="135">
        <f>E10+L10</f>
        <v>0</v>
      </c>
    </row>
    <row r="11" spans="1:26" ht="15.6" customHeight="1" x14ac:dyDescent="0.15">
      <c r="B11" s="55" t="s">
        <v>209</v>
      </c>
      <c r="C11" s="137"/>
      <c r="D11" s="137"/>
      <c r="E11" s="133">
        <f>SUM(C11:D11)</f>
        <v>0</v>
      </c>
      <c r="F11" s="136"/>
      <c r="G11" s="137"/>
      <c r="H11" s="137"/>
      <c r="I11" s="137"/>
      <c r="J11" s="137"/>
      <c r="K11" s="137"/>
      <c r="L11" s="134">
        <f>SUM(F11:K11)</f>
        <v>0</v>
      </c>
      <c r="M11" s="138">
        <f>E11+L11</f>
        <v>0</v>
      </c>
    </row>
    <row r="12" spans="1:26" ht="15.6" customHeight="1" thickBot="1" x14ac:dyDescent="0.2">
      <c r="B12" s="56" t="s">
        <v>210</v>
      </c>
      <c r="C12" s="150">
        <f>SUM(C10:C11)</f>
        <v>0</v>
      </c>
      <c r="D12" s="150">
        <f>SUM(D10:D11)</f>
        <v>0</v>
      </c>
      <c r="E12" s="151">
        <f>SUM(C12:D12)</f>
        <v>0</v>
      </c>
      <c r="F12" s="152">
        <f t="shared" ref="F12:K12" si="0">SUM(F10:F11)</f>
        <v>0</v>
      </c>
      <c r="G12" s="150">
        <f t="shared" si="0"/>
        <v>0</v>
      </c>
      <c r="H12" s="150">
        <f t="shared" si="0"/>
        <v>0</v>
      </c>
      <c r="I12" s="150">
        <f t="shared" si="0"/>
        <v>0</v>
      </c>
      <c r="J12" s="150">
        <f>SUM(J10:J11)</f>
        <v>0</v>
      </c>
      <c r="K12" s="150">
        <f t="shared" si="0"/>
        <v>0</v>
      </c>
      <c r="L12" s="151">
        <f>SUM(F12:K12)</f>
        <v>0</v>
      </c>
      <c r="M12" s="153">
        <f>E12+L12</f>
        <v>0</v>
      </c>
    </row>
    <row r="13" spans="1:26" ht="15.6" customHeight="1" thickBot="1" x14ac:dyDescent="0.2">
      <c r="A13" s="49" t="s">
        <v>313</v>
      </c>
      <c r="B13" s="57"/>
      <c r="C13" s="58"/>
      <c r="D13" s="58"/>
      <c r="E13" s="58"/>
      <c r="F13" s="58"/>
      <c r="G13" s="58"/>
      <c r="H13" s="58"/>
      <c r="I13" s="58"/>
      <c r="J13" s="58"/>
      <c r="K13" s="58"/>
      <c r="L13" s="58"/>
      <c r="M13" s="58"/>
    </row>
    <row r="14" spans="1:26" ht="15" customHeight="1" x14ac:dyDescent="0.15">
      <c r="B14" s="52"/>
      <c r="C14" s="382" t="s">
        <v>213</v>
      </c>
      <c r="D14" s="383"/>
      <c r="E14" s="384"/>
      <c r="F14" s="383" t="s">
        <v>214</v>
      </c>
      <c r="G14" s="383"/>
      <c r="H14" s="383"/>
      <c r="I14" s="383"/>
      <c r="J14" s="383"/>
      <c r="K14" s="383"/>
      <c r="L14" s="384"/>
      <c r="M14" s="380" t="s">
        <v>215</v>
      </c>
    </row>
    <row r="15" spans="1:26" ht="15" customHeight="1" x14ac:dyDescent="0.15">
      <c r="B15" s="53"/>
      <c r="C15" s="9" t="s">
        <v>192</v>
      </c>
      <c r="D15" s="9" t="s">
        <v>193</v>
      </c>
      <c r="E15" s="15" t="s">
        <v>194</v>
      </c>
      <c r="F15" s="11" t="s">
        <v>195</v>
      </c>
      <c r="G15" s="9" t="s">
        <v>196</v>
      </c>
      <c r="H15" s="9" t="s">
        <v>197</v>
      </c>
      <c r="I15" s="9" t="s">
        <v>198</v>
      </c>
      <c r="J15" s="9" t="s">
        <v>199</v>
      </c>
      <c r="K15" s="9" t="s">
        <v>200</v>
      </c>
      <c r="L15" s="12" t="s">
        <v>194</v>
      </c>
      <c r="M15" s="381"/>
      <c r="N15" s="59"/>
      <c r="O15" s="59"/>
      <c r="P15" s="59"/>
      <c r="Q15" s="59"/>
      <c r="R15" s="59"/>
      <c r="S15" s="59"/>
      <c r="T15" s="59"/>
      <c r="U15" s="59"/>
      <c r="V15" s="60"/>
      <c r="W15" s="60"/>
      <c r="X15" s="60"/>
      <c r="Y15" s="60"/>
      <c r="Z15" s="60"/>
    </row>
    <row r="16" spans="1:26" ht="15" customHeight="1" x14ac:dyDescent="0.15">
      <c r="B16" s="54" t="s">
        <v>202</v>
      </c>
      <c r="C16" s="137"/>
      <c r="D16" s="137"/>
      <c r="E16" s="133">
        <f>SUM(C16:D16)</f>
        <v>0</v>
      </c>
      <c r="F16" s="155"/>
      <c r="G16" s="154"/>
      <c r="H16" s="154"/>
      <c r="I16" s="154"/>
      <c r="J16" s="154"/>
      <c r="K16" s="154"/>
      <c r="L16" s="134">
        <f>SUM(F16:K16)</f>
        <v>0</v>
      </c>
      <c r="M16" s="135">
        <f>E16+L16</f>
        <v>0</v>
      </c>
      <c r="N16" s="59"/>
      <c r="O16" s="59"/>
      <c r="P16" s="59"/>
      <c r="Q16" s="59"/>
      <c r="R16" s="59"/>
      <c r="S16" s="59"/>
      <c r="T16" s="59"/>
      <c r="U16" s="59"/>
      <c r="V16" s="60"/>
      <c r="W16" s="60"/>
      <c r="X16" s="60"/>
      <c r="Y16" s="60"/>
      <c r="Z16" s="60"/>
    </row>
    <row r="17" spans="1:26" ht="15.6" customHeight="1" thickBot="1" x14ac:dyDescent="0.2">
      <c r="B17" s="55" t="s">
        <v>209</v>
      </c>
      <c r="C17" s="157"/>
      <c r="D17" s="157"/>
      <c r="E17" s="133">
        <f>SUM(C17:D17)</f>
        <v>0</v>
      </c>
      <c r="F17" s="136"/>
      <c r="G17" s="137"/>
      <c r="H17" s="137"/>
      <c r="I17" s="137"/>
      <c r="J17" s="137"/>
      <c r="K17" s="137"/>
      <c r="L17" s="134">
        <f>SUM(F17:K17)</f>
        <v>0</v>
      </c>
      <c r="M17" s="138">
        <f>E17+L17</f>
        <v>0</v>
      </c>
      <c r="N17" s="59"/>
      <c r="V17" s="60"/>
      <c r="W17" s="60"/>
      <c r="X17" s="60"/>
      <c r="Y17" s="60"/>
      <c r="Z17" s="60"/>
    </row>
    <row r="18" spans="1:26" ht="15.6" customHeight="1" thickBot="1" x14ac:dyDescent="0.2">
      <c r="B18" s="56" t="s">
        <v>210</v>
      </c>
      <c r="C18" s="150">
        <f>SUM(C16:C17)</f>
        <v>0</v>
      </c>
      <c r="D18" s="150">
        <f>SUM(D16:D17)</f>
        <v>0</v>
      </c>
      <c r="E18" s="151">
        <f>SUM(C18:D18)</f>
        <v>0</v>
      </c>
      <c r="F18" s="150">
        <f t="shared" ref="F18:K18" si="1">SUM(F16:F17)</f>
        <v>0</v>
      </c>
      <c r="G18" s="150">
        <f t="shared" si="1"/>
        <v>0</v>
      </c>
      <c r="H18" s="150">
        <f t="shared" si="1"/>
        <v>0</v>
      </c>
      <c r="I18" s="150">
        <f t="shared" si="1"/>
        <v>0</v>
      </c>
      <c r="J18" s="150">
        <f t="shared" si="1"/>
        <v>0</v>
      </c>
      <c r="K18" s="150">
        <f t="shared" si="1"/>
        <v>0</v>
      </c>
      <c r="L18" s="151">
        <f>SUM(F18:K18)</f>
        <v>0</v>
      </c>
      <c r="M18" s="153">
        <f>E18+L18</f>
        <v>0</v>
      </c>
      <c r="N18" s="59"/>
      <c r="O18" s="59"/>
      <c r="P18" s="59"/>
      <c r="Q18" s="59"/>
      <c r="R18" s="59"/>
      <c r="S18" s="59"/>
      <c r="T18" s="59"/>
      <c r="U18" s="59"/>
      <c r="V18" s="60"/>
      <c r="W18" s="60"/>
      <c r="X18" s="60"/>
      <c r="Y18" s="60"/>
      <c r="Z18" s="60"/>
    </row>
    <row r="19" spans="1:26" ht="15.6" customHeight="1" thickBot="1" x14ac:dyDescent="0.2">
      <c r="A19" s="49" t="s">
        <v>314</v>
      </c>
      <c r="B19" s="57"/>
      <c r="C19" s="58"/>
      <c r="D19" s="58"/>
      <c r="E19" s="58"/>
      <c r="F19" s="58"/>
      <c r="G19" s="58"/>
      <c r="H19" s="58"/>
      <c r="I19" s="58"/>
      <c r="J19" s="58"/>
      <c r="K19" s="58"/>
      <c r="L19" s="58"/>
      <c r="M19" s="58"/>
      <c r="N19" s="59"/>
      <c r="O19" s="59"/>
      <c r="P19" s="59"/>
      <c r="Q19" s="59"/>
      <c r="R19" s="59"/>
      <c r="S19" s="59"/>
      <c r="T19" s="59"/>
      <c r="U19" s="59"/>
      <c r="V19" s="60"/>
      <c r="W19" s="60"/>
      <c r="X19" s="60"/>
      <c r="Y19" s="60"/>
      <c r="Z19" s="60"/>
    </row>
    <row r="20" spans="1:26" ht="15" customHeight="1" x14ac:dyDescent="0.15">
      <c r="B20" s="52"/>
      <c r="C20" s="382" t="s">
        <v>213</v>
      </c>
      <c r="D20" s="383"/>
      <c r="E20" s="384"/>
      <c r="F20" s="385" t="s">
        <v>214</v>
      </c>
      <c r="G20" s="383"/>
      <c r="H20" s="383"/>
      <c r="I20" s="383"/>
      <c r="J20" s="383"/>
      <c r="K20" s="384"/>
      <c r="L20" s="380" t="s">
        <v>215</v>
      </c>
      <c r="M20" s="61"/>
    </row>
    <row r="21" spans="1:26" ht="15.6" customHeight="1" x14ac:dyDescent="0.15">
      <c r="B21" s="53"/>
      <c r="C21" s="9" t="s">
        <v>192</v>
      </c>
      <c r="D21" s="9" t="s">
        <v>193</v>
      </c>
      <c r="E21" s="15" t="s">
        <v>194</v>
      </c>
      <c r="F21" s="9" t="s">
        <v>196</v>
      </c>
      <c r="G21" s="9" t="s">
        <v>197</v>
      </c>
      <c r="H21" s="9" t="s">
        <v>198</v>
      </c>
      <c r="I21" s="9" t="s">
        <v>199</v>
      </c>
      <c r="J21" s="9" t="s">
        <v>200</v>
      </c>
      <c r="K21" s="12" t="s">
        <v>194</v>
      </c>
      <c r="L21" s="381"/>
      <c r="M21" s="62"/>
    </row>
    <row r="22" spans="1:26" ht="15.6" customHeight="1" x14ac:dyDescent="0.15">
      <c r="B22" s="54" t="s">
        <v>216</v>
      </c>
      <c r="C22" s="132">
        <f>SUM(C23:C24)</f>
        <v>0</v>
      </c>
      <c r="D22" s="132">
        <f>SUM(D23:D24)</f>
        <v>0</v>
      </c>
      <c r="E22" s="133">
        <f t="shared" ref="E22:E31" si="2">SUM(C22:D22)</f>
        <v>0</v>
      </c>
      <c r="F22" s="132">
        <f>SUM(F23:F24)</f>
        <v>0</v>
      </c>
      <c r="G22" s="132">
        <f>SUM(G23:G24)</f>
        <v>0</v>
      </c>
      <c r="H22" s="132">
        <f>SUM(H23:H24)</f>
        <v>0</v>
      </c>
      <c r="I22" s="132">
        <f>SUM(I23:I24)</f>
        <v>0</v>
      </c>
      <c r="J22" s="132">
        <f>SUM(J23:J24)</f>
        <v>0</v>
      </c>
      <c r="K22" s="134">
        <f t="shared" ref="K22:K31" si="3">SUM(F22:J22)</f>
        <v>0</v>
      </c>
      <c r="L22" s="156">
        <f t="shared" ref="L22:L31" si="4">E22+K22</f>
        <v>0</v>
      </c>
      <c r="M22" s="62"/>
    </row>
    <row r="23" spans="1:26" ht="15.6" customHeight="1" x14ac:dyDescent="0.15">
      <c r="B23" s="54" t="s">
        <v>202</v>
      </c>
      <c r="C23" s="137">
        <v>0</v>
      </c>
      <c r="D23" s="137">
        <v>0</v>
      </c>
      <c r="E23" s="133">
        <f t="shared" si="2"/>
        <v>0</v>
      </c>
      <c r="F23" s="137"/>
      <c r="G23" s="137"/>
      <c r="H23" s="137"/>
      <c r="I23" s="137"/>
      <c r="J23" s="137"/>
      <c r="K23" s="134">
        <f t="shared" si="3"/>
        <v>0</v>
      </c>
      <c r="L23" s="156">
        <f t="shared" si="4"/>
        <v>0</v>
      </c>
      <c r="M23" s="62"/>
    </row>
    <row r="24" spans="1:26" ht="15.6" customHeight="1" thickBot="1" x14ac:dyDescent="0.2">
      <c r="B24" s="56" t="s">
        <v>209</v>
      </c>
      <c r="C24" s="157">
        <v>0</v>
      </c>
      <c r="D24" s="157">
        <v>0</v>
      </c>
      <c r="E24" s="151">
        <f t="shared" si="2"/>
        <v>0</v>
      </c>
      <c r="F24" s="157"/>
      <c r="G24" s="157"/>
      <c r="H24" s="157"/>
      <c r="I24" s="157"/>
      <c r="J24" s="157"/>
      <c r="K24" s="151">
        <f t="shared" si="3"/>
        <v>0</v>
      </c>
      <c r="L24" s="158">
        <f t="shared" si="4"/>
        <v>0</v>
      </c>
      <c r="M24" s="62"/>
    </row>
    <row r="25" spans="1:26" ht="15.6" customHeight="1" x14ac:dyDescent="0.15">
      <c r="B25" s="63" t="s">
        <v>217</v>
      </c>
      <c r="C25" s="132">
        <f>SUM(C26:C27)</f>
        <v>0</v>
      </c>
      <c r="D25" s="132">
        <f>SUM(D26:D27)</f>
        <v>0</v>
      </c>
      <c r="E25" s="133">
        <f t="shared" si="2"/>
        <v>0</v>
      </c>
      <c r="F25" s="132">
        <f>SUM(F26:F27)</f>
        <v>0</v>
      </c>
      <c r="G25" s="132">
        <f>SUM(G26:G27)</f>
        <v>0</v>
      </c>
      <c r="H25" s="132">
        <f>SUM(H26:H27)</f>
        <v>0</v>
      </c>
      <c r="I25" s="132">
        <f>SUM(I26:I27)</f>
        <v>0</v>
      </c>
      <c r="J25" s="132">
        <f>SUM(J26:J27)</f>
        <v>0</v>
      </c>
      <c r="K25" s="159">
        <f t="shared" si="3"/>
        <v>0</v>
      </c>
      <c r="L25" s="160">
        <f t="shared" si="4"/>
        <v>0</v>
      </c>
      <c r="M25" s="62"/>
    </row>
    <row r="26" spans="1:26" ht="15.6" customHeight="1" x14ac:dyDescent="0.15">
      <c r="B26" s="54" t="s">
        <v>202</v>
      </c>
      <c r="C26" s="137">
        <v>0</v>
      </c>
      <c r="D26" s="137">
        <v>0</v>
      </c>
      <c r="E26" s="133">
        <f t="shared" si="2"/>
        <v>0</v>
      </c>
      <c r="F26" s="137"/>
      <c r="G26" s="137"/>
      <c r="H26" s="137"/>
      <c r="I26" s="137"/>
      <c r="J26" s="137"/>
      <c r="K26" s="134">
        <f t="shared" si="3"/>
        <v>0</v>
      </c>
      <c r="L26" s="156">
        <f t="shared" si="4"/>
        <v>0</v>
      </c>
      <c r="M26" s="62"/>
    </row>
    <row r="27" spans="1:26" ht="15.6" customHeight="1" thickBot="1" x14ac:dyDescent="0.2">
      <c r="B27" s="56" t="s">
        <v>209</v>
      </c>
      <c r="C27" s="157">
        <v>0</v>
      </c>
      <c r="D27" s="157">
        <v>0</v>
      </c>
      <c r="E27" s="151">
        <f t="shared" si="2"/>
        <v>0</v>
      </c>
      <c r="F27" s="157"/>
      <c r="G27" s="157"/>
      <c r="H27" s="157"/>
      <c r="I27" s="157"/>
      <c r="J27" s="157"/>
      <c r="K27" s="151">
        <f t="shared" si="3"/>
        <v>0</v>
      </c>
      <c r="L27" s="158">
        <f t="shared" si="4"/>
        <v>0</v>
      </c>
      <c r="M27" s="62"/>
    </row>
    <row r="28" spans="1:26" ht="15.6" customHeight="1" x14ac:dyDescent="0.15">
      <c r="B28" s="63" t="s">
        <v>218</v>
      </c>
      <c r="C28" s="132">
        <f>SUM(C29:C30)</f>
        <v>0</v>
      </c>
      <c r="D28" s="132">
        <f>SUM(D29:D30)</f>
        <v>0</v>
      </c>
      <c r="E28" s="133">
        <f t="shared" si="2"/>
        <v>0</v>
      </c>
      <c r="F28" s="132">
        <f>SUM(F29:F30)</f>
        <v>0</v>
      </c>
      <c r="G28" s="132">
        <f>SUM(G29:G30)</f>
        <v>0</v>
      </c>
      <c r="H28" s="132">
        <f>SUM(H29:H30)</f>
        <v>0</v>
      </c>
      <c r="I28" s="132">
        <f>SUM(I29:I30)</f>
        <v>0</v>
      </c>
      <c r="J28" s="132">
        <f>SUM(J29:J30)</f>
        <v>0</v>
      </c>
      <c r="K28" s="159">
        <f t="shared" si="3"/>
        <v>0</v>
      </c>
      <c r="L28" s="160">
        <f t="shared" si="4"/>
        <v>0</v>
      </c>
      <c r="M28" s="62"/>
    </row>
    <row r="29" spans="1:26" ht="15.6" customHeight="1" x14ac:dyDescent="0.15">
      <c r="B29" s="54" t="s">
        <v>202</v>
      </c>
      <c r="C29" s="137">
        <v>0</v>
      </c>
      <c r="D29" s="137">
        <v>0</v>
      </c>
      <c r="E29" s="133">
        <f t="shared" si="2"/>
        <v>0</v>
      </c>
      <c r="F29" s="137"/>
      <c r="G29" s="137"/>
      <c r="H29" s="137"/>
      <c r="I29" s="137"/>
      <c r="J29" s="137"/>
      <c r="K29" s="134">
        <f t="shared" si="3"/>
        <v>0</v>
      </c>
      <c r="L29" s="156">
        <f t="shared" si="4"/>
        <v>0</v>
      </c>
      <c r="M29" s="62"/>
    </row>
    <row r="30" spans="1:26" ht="15.6" customHeight="1" thickBot="1" x14ac:dyDescent="0.2">
      <c r="B30" s="64" t="s">
        <v>209</v>
      </c>
      <c r="C30" s="140">
        <v>0</v>
      </c>
      <c r="D30" s="140">
        <v>0</v>
      </c>
      <c r="E30" s="141">
        <f t="shared" si="2"/>
        <v>0</v>
      </c>
      <c r="F30" s="140"/>
      <c r="G30" s="140"/>
      <c r="H30" s="140"/>
      <c r="I30" s="140"/>
      <c r="J30" s="140"/>
      <c r="K30" s="142">
        <f t="shared" si="3"/>
        <v>0</v>
      </c>
      <c r="L30" s="161">
        <f t="shared" si="4"/>
        <v>0</v>
      </c>
      <c r="M30" s="62"/>
    </row>
    <row r="31" spans="1:26" ht="15.6" customHeight="1" thickBot="1" x14ac:dyDescent="0.2">
      <c r="B31" s="65" t="s">
        <v>219</v>
      </c>
      <c r="C31" s="162">
        <v>0</v>
      </c>
      <c r="D31" s="162">
        <v>0</v>
      </c>
      <c r="E31" s="146">
        <f t="shared" si="2"/>
        <v>0</v>
      </c>
      <c r="F31" s="162"/>
      <c r="G31" s="162"/>
      <c r="H31" s="162"/>
      <c r="I31" s="162"/>
      <c r="J31" s="162"/>
      <c r="K31" s="146">
        <f t="shared" si="3"/>
        <v>0</v>
      </c>
      <c r="L31" s="163">
        <f t="shared" si="4"/>
        <v>0</v>
      </c>
      <c r="M31" s="62"/>
    </row>
    <row r="32" spans="1:26" x14ac:dyDescent="0.15">
      <c r="B32" s="62"/>
      <c r="C32" s="62"/>
      <c r="D32" s="62"/>
      <c r="E32" s="62"/>
      <c r="F32" s="62"/>
      <c r="G32" s="62"/>
      <c r="H32" s="62"/>
      <c r="I32" s="62"/>
      <c r="J32" s="62"/>
      <c r="K32" s="62"/>
      <c r="L32" s="62"/>
      <c r="M32" s="62"/>
    </row>
    <row r="34" spans="1:15" x14ac:dyDescent="0.15">
      <c r="B34" s="50" t="s">
        <v>223</v>
      </c>
    </row>
    <row r="35" spans="1:15" ht="14.25" thickBot="1" x14ac:dyDescent="0.2">
      <c r="A35" s="49" t="s">
        <v>307</v>
      </c>
      <c r="B35" s="49"/>
    </row>
    <row r="36" spans="1:15" x14ac:dyDescent="0.15">
      <c r="B36" s="52"/>
      <c r="C36" s="382" t="s">
        <v>213</v>
      </c>
      <c r="D36" s="383"/>
      <c r="E36" s="384"/>
      <c r="F36" s="383" t="s">
        <v>214</v>
      </c>
      <c r="G36" s="383"/>
      <c r="H36" s="383"/>
      <c r="I36" s="383"/>
      <c r="J36" s="383"/>
      <c r="K36" s="383"/>
      <c r="L36" s="384"/>
      <c r="M36" s="380" t="s">
        <v>215</v>
      </c>
    </row>
    <row r="37" spans="1:15" x14ac:dyDescent="0.15">
      <c r="B37" s="53"/>
      <c r="C37" s="9" t="s">
        <v>192</v>
      </c>
      <c r="D37" s="9" t="s">
        <v>193</v>
      </c>
      <c r="E37" s="18"/>
      <c r="F37" s="19"/>
      <c r="G37" s="9" t="s">
        <v>196</v>
      </c>
      <c r="H37" s="9" t="s">
        <v>197</v>
      </c>
      <c r="I37" s="9" t="s">
        <v>198</v>
      </c>
      <c r="J37" s="9" t="s">
        <v>199</v>
      </c>
      <c r="K37" s="9" t="s">
        <v>200</v>
      </c>
      <c r="L37" s="23"/>
      <c r="M37" s="381"/>
    </row>
    <row r="38" spans="1:15" x14ac:dyDescent="0.15">
      <c r="B38" s="54" t="s">
        <v>224</v>
      </c>
      <c r="C38" s="7">
        <v>1</v>
      </c>
      <c r="D38" s="7">
        <v>2</v>
      </c>
      <c r="E38" s="20"/>
      <c r="F38" s="66"/>
      <c r="G38" s="7">
        <v>3</v>
      </c>
      <c r="H38" s="7">
        <v>4</v>
      </c>
      <c r="I38" s="7">
        <v>5</v>
      </c>
      <c r="J38" s="7">
        <v>6</v>
      </c>
      <c r="K38" s="7">
        <v>7</v>
      </c>
      <c r="L38" s="20"/>
      <c r="M38" s="24"/>
    </row>
    <row r="39" spans="1:15" ht="14.25" thickBot="1" x14ac:dyDescent="0.2">
      <c r="B39" s="55" t="s">
        <v>225</v>
      </c>
      <c r="C39" s="7">
        <f>C12</f>
        <v>0</v>
      </c>
      <c r="D39" s="7">
        <f>D12</f>
        <v>0</v>
      </c>
      <c r="E39" s="20"/>
      <c r="F39" s="66"/>
      <c r="G39" s="7">
        <f t="shared" ref="G39:K39" si="5">G12</f>
        <v>0</v>
      </c>
      <c r="H39" s="7">
        <f t="shared" si="5"/>
        <v>0</v>
      </c>
      <c r="I39" s="7">
        <f t="shared" si="5"/>
        <v>0</v>
      </c>
      <c r="J39" s="7">
        <f t="shared" si="5"/>
        <v>0</v>
      </c>
      <c r="K39" s="7">
        <f t="shared" si="5"/>
        <v>0</v>
      </c>
      <c r="L39" s="20"/>
      <c r="M39" s="8">
        <f>SUM(C39:K39)</f>
        <v>0</v>
      </c>
      <c r="O39" s="50" t="s">
        <v>227</v>
      </c>
    </row>
    <row r="40" spans="1:15" ht="14.25" thickBot="1" x14ac:dyDescent="0.2">
      <c r="B40" s="56" t="s">
        <v>226</v>
      </c>
      <c r="C40" s="13">
        <f>C38*C39</f>
        <v>0</v>
      </c>
      <c r="D40" s="13">
        <f>D38*D39</f>
        <v>0</v>
      </c>
      <c r="E40" s="21"/>
      <c r="F40" s="22"/>
      <c r="G40" s="13">
        <f t="shared" ref="G40:K40" si="6">G38*G39</f>
        <v>0</v>
      </c>
      <c r="H40" s="13">
        <f t="shared" si="6"/>
        <v>0</v>
      </c>
      <c r="I40" s="13">
        <f t="shared" si="6"/>
        <v>0</v>
      </c>
      <c r="J40" s="13">
        <f t="shared" si="6"/>
        <v>0</v>
      </c>
      <c r="K40" s="13">
        <f t="shared" si="6"/>
        <v>0</v>
      </c>
      <c r="L40" s="21"/>
      <c r="M40" s="14">
        <f>SUM(C40:K40)</f>
        <v>0</v>
      </c>
      <c r="O40" s="67" t="e">
        <f>ROUND(M40/M39-2,2)</f>
        <v>#DIV/0!</v>
      </c>
    </row>
    <row r="41" spans="1:15" ht="14.25" thickBot="1" x14ac:dyDescent="0.2">
      <c r="A41" s="49" t="s">
        <v>308</v>
      </c>
      <c r="B41" s="57"/>
      <c r="C41" s="58"/>
      <c r="D41" s="58"/>
      <c r="E41" s="58"/>
      <c r="F41" s="58"/>
      <c r="G41" s="58"/>
      <c r="H41" s="58"/>
      <c r="I41" s="58"/>
      <c r="J41" s="58"/>
      <c r="K41" s="58"/>
      <c r="L41" s="58"/>
      <c r="M41" s="58"/>
    </row>
    <row r="42" spans="1:15" x14ac:dyDescent="0.15">
      <c r="B42" s="52"/>
      <c r="C42" s="382" t="s">
        <v>213</v>
      </c>
      <c r="D42" s="383"/>
      <c r="E42" s="384"/>
      <c r="F42" s="383" t="s">
        <v>214</v>
      </c>
      <c r="G42" s="383"/>
      <c r="H42" s="383"/>
      <c r="I42" s="383"/>
      <c r="J42" s="383"/>
      <c r="K42" s="383"/>
      <c r="L42" s="384"/>
      <c r="M42" s="380" t="s">
        <v>215</v>
      </c>
    </row>
    <row r="43" spans="1:15" x14ac:dyDescent="0.15">
      <c r="B43" s="53"/>
      <c r="C43" s="9" t="s">
        <v>192</v>
      </c>
      <c r="D43" s="9" t="s">
        <v>193</v>
      </c>
      <c r="E43" s="18"/>
      <c r="F43" s="19"/>
      <c r="G43" s="9" t="s">
        <v>196</v>
      </c>
      <c r="H43" s="9" t="s">
        <v>197</v>
      </c>
      <c r="I43" s="9" t="s">
        <v>198</v>
      </c>
      <c r="J43" s="9" t="s">
        <v>199</v>
      </c>
      <c r="K43" s="9" t="s">
        <v>200</v>
      </c>
      <c r="L43" s="23"/>
      <c r="M43" s="381"/>
    </row>
    <row r="44" spans="1:15" x14ac:dyDescent="0.15">
      <c r="B44" s="54" t="s">
        <v>224</v>
      </c>
      <c r="C44" s="7">
        <v>1</v>
      </c>
      <c r="D44" s="7">
        <v>2</v>
      </c>
      <c r="E44" s="20"/>
      <c r="F44" s="66"/>
      <c r="G44" s="7">
        <v>3</v>
      </c>
      <c r="H44" s="7">
        <v>4</v>
      </c>
      <c r="I44" s="7">
        <v>5</v>
      </c>
      <c r="J44" s="7">
        <v>6</v>
      </c>
      <c r="K44" s="7">
        <v>7</v>
      </c>
      <c r="L44" s="20"/>
      <c r="M44" s="24"/>
    </row>
    <row r="45" spans="1:15" ht="14.25" thickBot="1" x14ac:dyDescent="0.2">
      <c r="B45" s="55" t="s">
        <v>225</v>
      </c>
      <c r="C45" s="7">
        <f>C18</f>
        <v>0</v>
      </c>
      <c r="D45" s="7">
        <f t="shared" ref="D45:K45" si="7">D18</f>
        <v>0</v>
      </c>
      <c r="E45" s="20"/>
      <c r="F45" s="66"/>
      <c r="G45" s="7">
        <f t="shared" si="7"/>
        <v>0</v>
      </c>
      <c r="H45" s="7">
        <f t="shared" si="7"/>
        <v>0</v>
      </c>
      <c r="I45" s="7">
        <f t="shared" si="7"/>
        <v>0</v>
      </c>
      <c r="J45" s="7">
        <f t="shared" si="7"/>
        <v>0</v>
      </c>
      <c r="K45" s="7">
        <f t="shared" si="7"/>
        <v>0</v>
      </c>
      <c r="L45" s="20"/>
      <c r="M45" s="8">
        <f>SUM(C45:K45)</f>
        <v>0</v>
      </c>
      <c r="O45" s="50" t="s">
        <v>227</v>
      </c>
    </row>
    <row r="46" spans="1:15" ht="14.25" thickBot="1" x14ac:dyDescent="0.2">
      <c r="B46" s="56" t="s">
        <v>226</v>
      </c>
      <c r="C46" s="13">
        <f>C44*C45</f>
        <v>0</v>
      </c>
      <c r="D46" s="13">
        <f>D44*D45</f>
        <v>0</v>
      </c>
      <c r="E46" s="21"/>
      <c r="F46" s="22"/>
      <c r="G46" s="13">
        <f t="shared" ref="G46:K46" si="8">G44*G45</f>
        <v>0</v>
      </c>
      <c r="H46" s="13">
        <f t="shared" si="8"/>
        <v>0</v>
      </c>
      <c r="I46" s="13">
        <f t="shared" si="8"/>
        <v>0</v>
      </c>
      <c r="J46" s="13">
        <f t="shared" si="8"/>
        <v>0</v>
      </c>
      <c r="K46" s="13">
        <f t="shared" si="8"/>
        <v>0</v>
      </c>
      <c r="L46" s="21"/>
      <c r="M46" s="14">
        <f>SUM(C46:K46)</f>
        <v>0</v>
      </c>
      <c r="O46" s="67" t="e">
        <f>ROUND(M46/M45-2,2)</f>
        <v>#DIV/0!</v>
      </c>
    </row>
    <row r="47" spans="1:15" ht="14.25" thickBot="1" x14ac:dyDescent="0.2">
      <c r="A47" s="49" t="s">
        <v>309</v>
      </c>
      <c r="B47" s="57"/>
      <c r="C47" s="58"/>
      <c r="D47" s="58"/>
      <c r="E47" s="58"/>
      <c r="F47" s="58"/>
      <c r="G47" s="58"/>
      <c r="H47" s="58"/>
      <c r="I47" s="58"/>
      <c r="J47" s="58"/>
      <c r="K47" s="58"/>
      <c r="L47" s="58"/>
      <c r="M47" s="58"/>
    </row>
    <row r="48" spans="1:15" x14ac:dyDescent="0.15">
      <c r="B48" s="52"/>
      <c r="C48" s="382" t="s">
        <v>213</v>
      </c>
      <c r="D48" s="383"/>
      <c r="E48" s="384"/>
      <c r="F48" s="385" t="s">
        <v>214</v>
      </c>
      <c r="G48" s="383"/>
      <c r="H48" s="383"/>
      <c r="I48" s="383"/>
      <c r="J48" s="383"/>
      <c r="K48" s="384"/>
      <c r="L48" s="380" t="s">
        <v>215</v>
      </c>
      <c r="M48" s="61"/>
    </row>
    <row r="49" spans="2:15" x14ac:dyDescent="0.15">
      <c r="B49" s="53"/>
      <c r="C49" s="9" t="s">
        <v>192</v>
      </c>
      <c r="D49" s="9" t="s">
        <v>193</v>
      </c>
      <c r="E49" s="18"/>
      <c r="F49" s="9" t="s">
        <v>196</v>
      </c>
      <c r="G49" s="9" t="s">
        <v>197</v>
      </c>
      <c r="H49" s="9" t="s">
        <v>198</v>
      </c>
      <c r="I49" s="9" t="s">
        <v>199</v>
      </c>
      <c r="J49" s="9" t="s">
        <v>200</v>
      </c>
      <c r="K49" s="23"/>
      <c r="L49" s="381"/>
      <c r="M49" s="62"/>
    </row>
    <row r="50" spans="2:15" x14ac:dyDescent="0.15">
      <c r="B50" s="54" t="s">
        <v>224</v>
      </c>
      <c r="C50" s="7">
        <v>1</v>
      </c>
      <c r="D50" s="7">
        <v>2</v>
      </c>
      <c r="E50" s="20"/>
      <c r="F50" s="7">
        <v>3</v>
      </c>
      <c r="G50" s="7">
        <v>4</v>
      </c>
      <c r="H50" s="7">
        <v>5</v>
      </c>
      <c r="I50" s="7">
        <v>6</v>
      </c>
      <c r="J50" s="7">
        <v>7</v>
      </c>
      <c r="K50" s="20"/>
      <c r="L50" s="24"/>
      <c r="M50" s="62"/>
    </row>
    <row r="51" spans="2:15" ht="14.25" thickBot="1" x14ac:dyDescent="0.2">
      <c r="B51" s="55" t="s">
        <v>225</v>
      </c>
      <c r="C51" s="7">
        <f>C31</f>
        <v>0</v>
      </c>
      <c r="D51" s="7">
        <f>D31</f>
        <v>0</v>
      </c>
      <c r="E51" s="20"/>
      <c r="F51" s="7">
        <f t="shared" ref="F51:J51" si="9">F31</f>
        <v>0</v>
      </c>
      <c r="G51" s="7">
        <f t="shared" si="9"/>
        <v>0</v>
      </c>
      <c r="H51" s="7">
        <f t="shared" si="9"/>
        <v>0</v>
      </c>
      <c r="I51" s="7">
        <f t="shared" si="9"/>
        <v>0</v>
      </c>
      <c r="J51" s="7">
        <f t="shared" si="9"/>
        <v>0</v>
      </c>
      <c r="K51" s="20"/>
      <c r="L51" s="16">
        <f>SUM(C51:K51)</f>
        <v>0</v>
      </c>
      <c r="M51" s="62"/>
      <c r="O51" s="50" t="s">
        <v>227</v>
      </c>
    </row>
    <row r="52" spans="2:15" ht="14.25" thickBot="1" x14ac:dyDescent="0.2">
      <c r="B52" s="56" t="s">
        <v>226</v>
      </c>
      <c r="C52" s="13">
        <f>C50*C51</f>
        <v>0</v>
      </c>
      <c r="D52" s="13">
        <f>D50*D51</f>
        <v>0</v>
      </c>
      <c r="E52" s="21"/>
      <c r="F52" s="13">
        <f t="shared" ref="F52:J52" si="10">F50*F51</f>
        <v>0</v>
      </c>
      <c r="G52" s="13">
        <f t="shared" si="10"/>
        <v>0</v>
      </c>
      <c r="H52" s="13">
        <f t="shared" si="10"/>
        <v>0</v>
      </c>
      <c r="I52" s="13">
        <f t="shared" si="10"/>
        <v>0</v>
      </c>
      <c r="J52" s="13">
        <f t="shared" si="10"/>
        <v>0</v>
      </c>
      <c r="K52" s="21"/>
      <c r="L52" s="17">
        <f>SUM(C52:K52)</f>
        <v>0</v>
      </c>
      <c r="M52" s="62"/>
      <c r="O52" s="67" t="e">
        <f>ROUND(L52/L51-2,2)</f>
        <v>#DIV/0!</v>
      </c>
    </row>
  </sheetData>
  <sheetProtection sheet="1" objects="1" scenarios="1" selectLockedCells="1"/>
  <mergeCells count="20">
    <mergeCell ref="C42:E42"/>
    <mergeCell ref="F42:L42"/>
    <mergeCell ref="M42:M43"/>
    <mergeCell ref="C48:E48"/>
    <mergeCell ref="F48:K48"/>
    <mergeCell ref="L48:L49"/>
    <mergeCell ref="M36:M37"/>
    <mergeCell ref="A2:L2"/>
    <mergeCell ref="A3:L3"/>
    <mergeCell ref="C8:E8"/>
    <mergeCell ref="F8:L8"/>
    <mergeCell ref="M8:M9"/>
    <mergeCell ref="C14:E14"/>
    <mergeCell ref="F14:L14"/>
    <mergeCell ref="M14:M15"/>
    <mergeCell ref="C20:E20"/>
    <mergeCell ref="F20:K20"/>
    <mergeCell ref="L20:L21"/>
    <mergeCell ref="C36:E36"/>
    <mergeCell ref="F36:L36"/>
  </mergeCells>
  <phoneticPr fontId="2"/>
  <dataValidations count="1">
    <dataValidation imeMode="off" allowBlank="1" showInputMessage="1" showErrorMessage="1" sqref="C10:D11 F10:K11 F16:K17 C16:D17 C23:D24 C26:D27 F23:J24 F26:J27 C29:D30 F29:J30 C31:D31 F31:J31"/>
  </dataValidations>
  <pageMargins left="0.75" right="0.75" top="0.36" bottom="0.19" header="0.35" footer="0.17"/>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CL64"/>
  <sheetViews>
    <sheetView tabSelected="1" topLeftCell="R1" zoomScale="70" zoomScaleNormal="70" zoomScaleSheetLayoutView="112" workbookViewId="0">
      <selection activeCell="F60" sqref="F60:Q63"/>
    </sheetView>
  </sheetViews>
  <sheetFormatPr defaultColWidth="2.75" defaultRowHeight="16.5" customHeight="1" x14ac:dyDescent="0.15"/>
  <cols>
    <col min="1" max="1" width="5.75" style="170" customWidth="1"/>
    <col min="2" max="32" width="3.5" style="170" customWidth="1"/>
    <col min="33" max="33" width="0.875" style="170" customWidth="1"/>
    <col min="34" max="34" width="4.75" style="170" customWidth="1"/>
    <col min="35" max="36" width="3.125" style="170" customWidth="1"/>
    <col min="37" max="37" width="4" style="170" customWidth="1"/>
    <col min="38" max="47" width="3.125" style="170" customWidth="1"/>
    <col min="48" max="51" width="3.125" style="171" customWidth="1"/>
    <col min="52" max="63" width="2.5" style="170" customWidth="1"/>
    <col min="64" max="64" width="3.875" style="170" customWidth="1"/>
    <col min="65" max="66" width="2.5" style="170" customWidth="1"/>
    <col min="67" max="67" width="3.125" style="171" customWidth="1"/>
    <col min="68" max="70" width="3.125" style="170" customWidth="1"/>
    <col min="71" max="16384" width="2.75" style="170"/>
  </cols>
  <sheetData>
    <row r="1" spans="1:76" ht="16.5" customHeight="1" x14ac:dyDescent="0.15">
      <c r="A1" s="170" t="s">
        <v>87</v>
      </c>
      <c r="AH1" s="170" t="s">
        <v>86</v>
      </c>
    </row>
    <row r="2" spans="1:76" ht="16.5" customHeight="1" thickBot="1" x14ac:dyDescent="0.2">
      <c r="N2" s="429" t="s">
        <v>1</v>
      </c>
      <c r="O2" s="430"/>
      <c r="P2" s="430"/>
      <c r="Q2" s="431"/>
      <c r="R2" s="605" t="str">
        <f>入力支援シート１!F2</f>
        <v xml:space="preserve"> </v>
      </c>
      <c r="S2" s="606"/>
      <c r="T2" s="606"/>
      <c r="U2" s="607"/>
      <c r="V2" s="429" t="s">
        <v>127</v>
      </c>
      <c r="W2" s="430"/>
      <c r="X2" s="430"/>
      <c r="Y2" s="430"/>
      <c r="Z2" s="430"/>
      <c r="AA2" s="430"/>
      <c r="AB2" s="431"/>
      <c r="AC2" s="616">
        <f>入力支援シート１!AB4</f>
        <v>0</v>
      </c>
      <c r="AD2" s="617"/>
      <c r="AE2" s="617"/>
      <c r="AF2" s="618"/>
    </row>
    <row r="3" spans="1:76" ht="16.5" customHeight="1" x14ac:dyDescent="0.15">
      <c r="B3" s="172" t="s">
        <v>255</v>
      </c>
      <c r="N3" s="429" t="s">
        <v>2</v>
      </c>
      <c r="O3" s="430"/>
      <c r="P3" s="430"/>
      <c r="Q3" s="431"/>
      <c r="R3" s="616">
        <f>入力支援シート１!N2</f>
        <v>0</v>
      </c>
      <c r="S3" s="617"/>
      <c r="T3" s="617"/>
      <c r="U3" s="618"/>
      <c r="V3" s="429" t="s">
        <v>256</v>
      </c>
      <c r="W3" s="430"/>
      <c r="X3" s="430"/>
      <c r="Y3" s="430"/>
      <c r="Z3" s="430"/>
      <c r="AA3" s="430"/>
      <c r="AB3" s="431"/>
      <c r="AC3" s="616" t="e">
        <f>ROUND(入力支援シート１!J6/入力支援シート１!J7,2)</f>
        <v>#DIV/0!</v>
      </c>
      <c r="AD3" s="617"/>
      <c r="AE3" s="617"/>
      <c r="AF3" s="618"/>
      <c r="AI3" s="452" t="s">
        <v>85</v>
      </c>
      <c r="AJ3" s="453"/>
      <c r="AK3" s="453"/>
      <c r="AL3" s="453"/>
      <c r="AM3" s="453"/>
      <c r="AN3" s="453"/>
      <c r="AO3" s="453"/>
      <c r="AP3" s="453"/>
      <c r="AQ3" s="453"/>
      <c r="AR3" s="453"/>
      <c r="AS3" s="453"/>
      <c r="AT3" s="453"/>
      <c r="AU3" s="454"/>
      <c r="AV3" s="425" t="s">
        <v>109</v>
      </c>
      <c r="AW3" s="395"/>
      <c r="AX3" s="395"/>
      <c r="AY3" s="395"/>
      <c r="AZ3" s="395"/>
      <c r="BA3" s="395"/>
      <c r="BB3" s="395"/>
      <c r="BC3" s="395"/>
      <c r="BD3" s="395"/>
      <c r="BE3" s="395"/>
      <c r="BF3" s="395"/>
      <c r="BG3" s="395"/>
      <c r="BH3" s="395"/>
      <c r="BI3" s="395"/>
      <c r="BJ3" s="395"/>
      <c r="BK3" s="395"/>
      <c r="BL3" s="395"/>
      <c r="BM3" s="395"/>
      <c r="BN3" s="395"/>
      <c r="BO3" s="395"/>
      <c r="BP3" s="395"/>
      <c r="BQ3" s="395"/>
      <c r="BR3" s="396"/>
    </row>
    <row r="4" spans="1:76" ht="16.5" customHeight="1" x14ac:dyDescent="0.15">
      <c r="B4" s="170" t="s">
        <v>128</v>
      </c>
      <c r="N4" s="615" t="s">
        <v>320</v>
      </c>
      <c r="O4" s="615"/>
      <c r="P4" s="615"/>
      <c r="Q4" s="615"/>
      <c r="R4" s="615">
        <f>入力支援シート１!V2</f>
        <v>0</v>
      </c>
      <c r="S4" s="615"/>
      <c r="T4" s="615"/>
      <c r="U4" s="615"/>
      <c r="V4" s="429" t="s">
        <v>164</v>
      </c>
      <c r="W4" s="430"/>
      <c r="X4" s="430"/>
      <c r="Y4" s="430"/>
      <c r="Z4" s="430"/>
      <c r="AA4" s="430"/>
      <c r="AB4" s="431"/>
      <c r="AC4" s="616">
        <f>入力支援シート１!AB5</f>
        <v>0</v>
      </c>
      <c r="AD4" s="617"/>
      <c r="AE4" s="617"/>
      <c r="AF4" s="618"/>
      <c r="AI4" s="425" t="s">
        <v>82</v>
      </c>
      <c r="AJ4" s="395"/>
      <c r="AK4" s="395"/>
      <c r="AL4" s="395"/>
      <c r="AM4" s="395"/>
      <c r="AN4" s="395"/>
      <c r="AO4" s="395"/>
      <c r="AP4" s="395"/>
      <c r="AQ4" s="396"/>
      <c r="AR4" s="586" t="s">
        <v>257</v>
      </c>
      <c r="AS4" s="587"/>
      <c r="AT4" s="587"/>
      <c r="AU4" s="625"/>
      <c r="AV4" s="425" t="s">
        <v>82</v>
      </c>
      <c r="AW4" s="395"/>
      <c r="AX4" s="395"/>
      <c r="AY4" s="395"/>
      <c r="AZ4" s="395"/>
      <c r="BA4" s="395"/>
      <c r="BB4" s="395"/>
      <c r="BC4" s="395"/>
      <c r="BD4" s="395"/>
      <c r="BE4" s="395"/>
      <c r="BF4" s="395"/>
      <c r="BG4" s="395"/>
      <c r="BH4" s="395"/>
      <c r="BI4" s="395"/>
      <c r="BJ4" s="395"/>
      <c r="BK4" s="395"/>
      <c r="BL4" s="396"/>
      <c r="BM4" s="426" t="s">
        <v>318</v>
      </c>
      <c r="BN4" s="427"/>
      <c r="BO4" s="428"/>
      <c r="BP4" s="426" t="s">
        <v>316</v>
      </c>
      <c r="BQ4" s="427"/>
      <c r="BR4" s="428"/>
      <c r="BV4" s="386"/>
      <c r="BW4" s="386"/>
      <c r="BX4" s="386"/>
    </row>
    <row r="5" spans="1:76" ht="19.5" customHeight="1" x14ac:dyDescent="0.15">
      <c r="AI5" s="459" t="s">
        <v>4</v>
      </c>
      <c r="AJ5" s="398"/>
      <c r="AK5" s="398"/>
      <c r="AL5" s="398"/>
      <c r="AM5" s="398"/>
      <c r="AN5" s="398"/>
      <c r="AO5" s="398"/>
      <c r="AP5" s="398"/>
      <c r="AQ5" s="399"/>
      <c r="AR5" s="629" t="e">
        <f>SUM(AR6:AU10)</f>
        <v>#DIV/0!</v>
      </c>
      <c r="AS5" s="630"/>
      <c r="AT5" s="630"/>
      <c r="AU5" s="631"/>
      <c r="AV5" s="455" t="str">
        <f>入力支援シート２!O5</f>
        <v>第１段階</v>
      </c>
      <c r="AW5" s="398"/>
      <c r="AX5" s="437" t="str">
        <f>入力支援シート２!Q5</f>
        <v>（市町村民税世帯非課税で公的年金等収入金額と合計所得金額の合計が80万円以下の者等）</v>
      </c>
      <c r="AY5" s="437"/>
      <c r="AZ5" s="437"/>
      <c r="BA5" s="437"/>
      <c r="BB5" s="437"/>
      <c r="BC5" s="437"/>
      <c r="BD5" s="437"/>
      <c r="BE5" s="437"/>
      <c r="BF5" s="437"/>
      <c r="BG5" s="437"/>
      <c r="BH5" s="437"/>
      <c r="BI5" s="437"/>
      <c r="BJ5" s="437"/>
      <c r="BK5" s="437"/>
      <c r="BL5" s="438"/>
      <c r="BM5" s="442">
        <f>入力支援シート２!AI5</f>
        <v>0</v>
      </c>
      <c r="BN5" s="442"/>
      <c r="BO5" s="442"/>
      <c r="BP5" s="443" t="e">
        <f>BM5/$BM$14</f>
        <v>#DIV/0!</v>
      </c>
      <c r="BQ5" s="443"/>
      <c r="BR5" s="443"/>
    </row>
    <row r="6" spans="1:76" ht="16.5" customHeight="1" x14ac:dyDescent="0.15">
      <c r="B6" s="419" t="s">
        <v>259</v>
      </c>
      <c r="C6" s="398"/>
      <c r="D6" s="398"/>
      <c r="E6" s="398"/>
      <c r="F6" s="398"/>
      <c r="G6" s="398"/>
      <c r="H6" s="398"/>
      <c r="I6" s="399"/>
      <c r="J6" s="462">
        <f>入力支援シート１!J4</f>
        <v>0</v>
      </c>
      <c r="K6" s="463"/>
      <c r="L6" s="608"/>
      <c r="M6" s="419" t="s">
        <v>260</v>
      </c>
      <c r="N6" s="420"/>
      <c r="O6" s="420"/>
      <c r="P6" s="420"/>
      <c r="Q6" s="420"/>
      <c r="R6" s="420"/>
      <c r="S6" s="420"/>
      <c r="T6" s="420"/>
      <c r="U6" s="421"/>
      <c r="V6" s="397" t="s">
        <v>261</v>
      </c>
      <c r="W6" s="398"/>
      <c r="X6" s="398"/>
      <c r="Y6" s="398"/>
      <c r="Z6" s="398"/>
      <c r="AA6" s="398"/>
      <c r="AB6" s="398"/>
      <c r="AC6" s="399"/>
      <c r="AD6" s="580" t="e">
        <f>J7/J6</f>
        <v>#DIV/0!</v>
      </c>
      <c r="AE6" s="581"/>
      <c r="AF6" s="582"/>
      <c r="AI6" s="460"/>
      <c r="AJ6" s="397" t="s">
        <v>5</v>
      </c>
      <c r="AK6" s="398"/>
      <c r="AL6" s="398"/>
      <c r="AM6" s="398"/>
      <c r="AN6" s="398"/>
      <c r="AO6" s="398"/>
      <c r="AP6" s="398"/>
      <c r="AQ6" s="399"/>
      <c r="AR6" s="462" t="e">
        <f>ROUND(入力支援シート２!K6*0.22  /入力支援シート２!$K$16/入力支援シート２!$K$17/12,0)</f>
        <v>#DIV/0!</v>
      </c>
      <c r="AS6" s="463"/>
      <c r="AT6" s="463"/>
      <c r="AU6" s="464"/>
      <c r="AV6" s="455" t="str">
        <f>入力支援シート２!O6</f>
        <v>第２段階</v>
      </c>
      <c r="AW6" s="398"/>
      <c r="AX6" s="437" t="str">
        <f>入力支援シート２!Q6</f>
        <v>（市町村民税世帯非課税で公的年金等収入金額と合計所得金額の合計が120万円以下の者）</v>
      </c>
      <c r="AY6" s="437"/>
      <c r="AZ6" s="437"/>
      <c r="BA6" s="437"/>
      <c r="BB6" s="437"/>
      <c r="BC6" s="437"/>
      <c r="BD6" s="437"/>
      <c r="BE6" s="437"/>
      <c r="BF6" s="437"/>
      <c r="BG6" s="437"/>
      <c r="BH6" s="437"/>
      <c r="BI6" s="437"/>
      <c r="BJ6" s="437"/>
      <c r="BK6" s="437"/>
      <c r="BL6" s="438"/>
      <c r="BM6" s="442">
        <f>入力支援シート２!AI6</f>
        <v>0</v>
      </c>
      <c r="BN6" s="442"/>
      <c r="BO6" s="442"/>
      <c r="BP6" s="443" t="e">
        <f t="shared" ref="BP6:BP13" si="0">BM6/$BM$14</f>
        <v>#DIV/0!</v>
      </c>
      <c r="BQ6" s="443"/>
      <c r="BR6" s="443"/>
    </row>
    <row r="7" spans="1:76" ht="16.5" customHeight="1" x14ac:dyDescent="0.15">
      <c r="B7" s="435"/>
      <c r="C7" s="397" t="s">
        <v>301</v>
      </c>
      <c r="D7" s="398"/>
      <c r="E7" s="398"/>
      <c r="F7" s="398"/>
      <c r="G7" s="398"/>
      <c r="H7" s="398"/>
      <c r="I7" s="399"/>
      <c r="J7" s="462">
        <f>入力支援シート１!J7</f>
        <v>0</v>
      </c>
      <c r="K7" s="463"/>
      <c r="L7" s="608"/>
      <c r="M7" s="435"/>
      <c r="N7" s="397" t="s">
        <v>99</v>
      </c>
      <c r="O7" s="398"/>
      <c r="P7" s="398"/>
      <c r="Q7" s="398"/>
      <c r="R7" s="399"/>
      <c r="S7" s="609">
        <f>入力支援シート１!AC7</f>
        <v>0</v>
      </c>
      <c r="T7" s="610"/>
      <c r="U7" s="611"/>
      <c r="V7" s="397" t="s">
        <v>262</v>
      </c>
      <c r="W7" s="398"/>
      <c r="X7" s="398"/>
      <c r="Y7" s="398"/>
      <c r="Z7" s="398"/>
      <c r="AA7" s="398"/>
      <c r="AB7" s="398"/>
      <c r="AC7" s="399"/>
      <c r="AD7" s="505" t="e">
        <f>J8/J6</f>
        <v>#DIV/0!</v>
      </c>
      <c r="AE7" s="506"/>
      <c r="AF7" s="507"/>
      <c r="AI7" s="460"/>
      <c r="AJ7" s="397" t="s">
        <v>6</v>
      </c>
      <c r="AK7" s="398"/>
      <c r="AL7" s="398"/>
      <c r="AM7" s="398"/>
      <c r="AN7" s="398"/>
      <c r="AO7" s="398"/>
      <c r="AP7" s="398"/>
      <c r="AQ7" s="399"/>
      <c r="AR7" s="462" t="e">
        <f>ROUND(入力支援シート２!K7*0.22 /入力支援シート２!$K$16/入力支援シート２!$K$17/12,0)</f>
        <v>#DIV/0!</v>
      </c>
      <c r="AS7" s="463"/>
      <c r="AT7" s="463"/>
      <c r="AU7" s="464"/>
      <c r="AV7" s="455" t="str">
        <f>入力支援シート２!O7</f>
        <v>第３段階</v>
      </c>
      <c r="AW7" s="398"/>
      <c r="AX7" s="437" t="str">
        <f>入力支援シート２!Q7</f>
        <v>（市町村民税世帯非課税で、第１段階・第２段階以外の者）</v>
      </c>
      <c r="AY7" s="437"/>
      <c r="AZ7" s="437"/>
      <c r="BA7" s="437"/>
      <c r="BB7" s="437"/>
      <c r="BC7" s="437"/>
      <c r="BD7" s="437"/>
      <c r="BE7" s="437"/>
      <c r="BF7" s="437"/>
      <c r="BG7" s="437"/>
      <c r="BH7" s="437"/>
      <c r="BI7" s="437"/>
      <c r="BJ7" s="437"/>
      <c r="BK7" s="437"/>
      <c r="BL7" s="438"/>
      <c r="BM7" s="442">
        <f>入力支援シート２!AI7</f>
        <v>0</v>
      </c>
      <c r="BN7" s="442"/>
      <c r="BO7" s="442"/>
      <c r="BP7" s="443" t="e">
        <f t="shared" si="0"/>
        <v>#DIV/0!</v>
      </c>
      <c r="BQ7" s="443"/>
      <c r="BR7" s="443"/>
    </row>
    <row r="8" spans="1:76" ht="16.5" customHeight="1" x14ac:dyDescent="0.15">
      <c r="B8" s="436"/>
      <c r="C8" s="397" t="s">
        <v>302</v>
      </c>
      <c r="D8" s="398"/>
      <c r="E8" s="398"/>
      <c r="F8" s="398"/>
      <c r="G8" s="398"/>
      <c r="H8" s="398"/>
      <c r="I8" s="399"/>
      <c r="J8" s="462">
        <f>入力支援シート１!J8</f>
        <v>0</v>
      </c>
      <c r="K8" s="463"/>
      <c r="L8" s="608"/>
      <c r="M8" s="435"/>
      <c r="N8" s="397" t="s">
        <v>100</v>
      </c>
      <c r="O8" s="398"/>
      <c r="P8" s="398"/>
      <c r="Q8" s="398"/>
      <c r="R8" s="399"/>
      <c r="S8" s="462">
        <f>入力支援シート１!AC8</f>
        <v>0</v>
      </c>
      <c r="T8" s="463"/>
      <c r="U8" s="608"/>
      <c r="V8" s="397" t="s">
        <v>263</v>
      </c>
      <c r="W8" s="398"/>
      <c r="X8" s="398"/>
      <c r="Y8" s="398"/>
      <c r="Z8" s="398"/>
      <c r="AA8" s="398"/>
      <c r="AB8" s="398"/>
      <c r="AC8" s="399"/>
      <c r="AD8" s="619" t="e">
        <f>F36/SUM(J9,J12)</f>
        <v>#DIV/0!</v>
      </c>
      <c r="AE8" s="620"/>
      <c r="AF8" s="621"/>
      <c r="AI8" s="460"/>
      <c r="AJ8" s="397" t="s">
        <v>13</v>
      </c>
      <c r="AK8" s="398"/>
      <c r="AL8" s="398"/>
      <c r="AM8" s="398"/>
      <c r="AN8" s="398"/>
      <c r="AO8" s="398"/>
      <c r="AP8" s="398"/>
      <c r="AQ8" s="399"/>
      <c r="AR8" s="462" t="e">
        <f>ROUND(入力支援シート２!K8*0.22  /入力支援シート２!$K$16/入力支援シート２!$K$17/12,0)</f>
        <v>#DIV/0!</v>
      </c>
      <c r="AS8" s="463"/>
      <c r="AT8" s="463"/>
      <c r="AU8" s="464"/>
      <c r="AV8" s="455" t="str">
        <f>入力支援シート２!O8</f>
        <v>第４段階</v>
      </c>
      <c r="AW8" s="398"/>
      <c r="AX8" s="437" t="str">
        <f>入力支援シート２!Q8</f>
        <v>（市町村民税本人非課税で公的年金等収入金額と合計所得金額の合計が80万円以下の者）</v>
      </c>
      <c r="AY8" s="437"/>
      <c r="AZ8" s="437"/>
      <c r="BA8" s="437"/>
      <c r="BB8" s="437"/>
      <c r="BC8" s="437"/>
      <c r="BD8" s="437"/>
      <c r="BE8" s="437"/>
      <c r="BF8" s="437"/>
      <c r="BG8" s="437"/>
      <c r="BH8" s="437"/>
      <c r="BI8" s="437"/>
      <c r="BJ8" s="437"/>
      <c r="BK8" s="437"/>
      <c r="BL8" s="438"/>
      <c r="BM8" s="442">
        <f>入力支援シート２!AI8</f>
        <v>0</v>
      </c>
      <c r="BN8" s="442"/>
      <c r="BO8" s="442"/>
      <c r="BP8" s="443" t="e">
        <f t="shared" si="0"/>
        <v>#DIV/0!</v>
      </c>
      <c r="BQ8" s="443"/>
      <c r="BR8" s="443"/>
    </row>
    <row r="9" spans="1:76" ht="16.5" customHeight="1" x14ac:dyDescent="0.15">
      <c r="B9" s="419" t="s">
        <v>304</v>
      </c>
      <c r="C9" s="398"/>
      <c r="D9" s="398"/>
      <c r="E9" s="398"/>
      <c r="F9" s="398"/>
      <c r="G9" s="398"/>
      <c r="H9" s="398"/>
      <c r="I9" s="399"/>
      <c r="J9" s="462">
        <f>入力支援シート１!T4</f>
        <v>0</v>
      </c>
      <c r="K9" s="463"/>
      <c r="L9" s="608"/>
      <c r="M9" s="435"/>
      <c r="N9" s="397" t="s">
        <v>101</v>
      </c>
      <c r="O9" s="398"/>
      <c r="P9" s="398"/>
      <c r="Q9" s="398"/>
      <c r="R9" s="399"/>
      <c r="S9" s="609">
        <f>入力支援シート１!AC9</f>
        <v>0</v>
      </c>
      <c r="T9" s="610"/>
      <c r="U9" s="611"/>
      <c r="V9" s="397" t="s">
        <v>235</v>
      </c>
      <c r="W9" s="398"/>
      <c r="X9" s="398"/>
      <c r="Y9" s="398"/>
      <c r="Z9" s="398"/>
      <c r="AA9" s="398"/>
      <c r="AB9" s="398"/>
      <c r="AC9" s="399"/>
      <c r="AD9" s="580">
        <f>入力支援シート１!T8*1/100</f>
        <v>0</v>
      </c>
      <c r="AE9" s="581"/>
      <c r="AF9" s="582"/>
      <c r="AI9" s="460"/>
      <c r="AJ9" s="397" t="s">
        <v>14</v>
      </c>
      <c r="AK9" s="398"/>
      <c r="AL9" s="398"/>
      <c r="AM9" s="398"/>
      <c r="AN9" s="398"/>
      <c r="AO9" s="398"/>
      <c r="AP9" s="398"/>
      <c r="AQ9" s="399"/>
      <c r="AR9" s="462" t="e">
        <f>ROUND(入力支援シート２!K9*0.22  /入力支援シート２!$K$16/入力支援シート２!$K$17/12,0)</f>
        <v>#DIV/0!</v>
      </c>
      <c r="AS9" s="463"/>
      <c r="AT9" s="463"/>
      <c r="AU9" s="464"/>
      <c r="AV9" s="455" t="str">
        <f>入力支援シート２!O9</f>
        <v>第５段階</v>
      </c>
      <c r="AW9" s="398"/>
      <c r="AX9" s="437" t="str">
        <f>入力支援シート２!Q9</f>
        <v>（市町村民税本人非課税で第４段階以外の者）</v>
      </c>
      <c r="AY9" s="437"/>
      <c r="AZ9" s="437"/>
      <c r="BA9" s="437"/>
      <c r="BB9" s="437"/>
      <c r="BC9" s="437"/>
      <c r="BD9" s="437"/>
      <c r="BE9" s="437"/>
      <c r="BF9" s="437"/>
      <c r="BG9" s="437"/>
      <c r="BH9" s="437"/>
      <c r="BI9" s="437"/>
      <c r="BJ9" s="437"/>
      <c r="BK9" s="437"/>
      <c r="BL9" s="438"/>
      <c r="BM9" s="442">
        <f>入力支援シート２!AI9</f>
        <v>0</v>
      </c>
      <c r="BN9" s="442"/>
      <c r="BO9" s="442"/>
      <c r="BP9" s="443" t="e">
        <f t="shared" si="0"/>
        <v>#DIV/0!</v>
      </c>
      <c r="BQ9" s="443"/>
      <c r="BR9" s="443"/>
    </row>
    <row r="10" spans="1:76" ht="16.5" customHeight="1" x14ac:dyDescent="0.15">
      <c r="B10" s="435"/>
      <c r="C10" s="397" t="s">
        <v>264</v>
      </c>
      <c r="D10" s="398"/>
      <c r="E10" s="398"/>
      <c r="F10" s="398"/>
      <c r="G10" s="398"/>
      <c r="H10" s="398"/>
      <c r="I10" s="399"/>
      <c r="J10" s="462">
        <f>入力支援シート１!T5</f>
        <v>0</v>
      </c>
      <c r="K10" s="463"/>
      <c r="L10" s="608"/>
      <c r="M10" s="435"/>
      <c r="N10" s="397" t="s">
        <v>102</v>
      </c>
      <c r="O10" s="398"/>
      <c r="P10" s="398"/>
      <c r="Q10" s="398"/>
      <c r="R10" s="399"/>
      <c r="S10" s="462">
        <f>入力支援シート１!AC10</f>
        <v>0</v>
      </c>
      <c r="T10" s="463"/>
      <c r="U10" s="608"/>
      <c r="V10" s="397" t="s">
        <v>236</v>
      </c>
      <c r="W10" s="398"/>
      <c r="X10" s="398"/>
      <c r="Y10" s="398"/>
      <c r="Z10" s="398"/>
      <c r="AA10" s="398"/>
      <c r="AB10" s="398"/>
      <c r="AC10" s="399"/>
      <c r="AD10" s="580">
        <f>SUM(入力支援シート１!T9:V11)*1/100</f>
        <v>0</v>
      </c>
      <c r="AE10" s="581"/>
      <c r="AF10" s="582"/>
      <c r="AI10" s="461"/>
      <c r="AJ10" s="397" t="s">
        <v>7</v>
      </c>
      <c r="AK10" s="398"/>
      <c r="AL10" s="398"/>
      <c r="AM10" s="398"/>
      <c r="AN10" s="398"/>
      <c r="AO10" s="398"/>
      <c r="AP10" s="398"/>
      <c r="AQ10" s="399"/>
      <c r="AR10" s="462" t="e">
        <f>ROUND(入力支援シート２!K10*0.22  /入力支援シート２!$K$16/入力支援シート２!$K$17/12,0)</f>
        <v>#DIV/0!</v>
      </c>
      <c r="AS10" s="463"/>
      <c r="AT10" s="463"/>
      <c r="AU10" s="464"/>
      <c r="AV10" s="455" t="str">
        <f>入力支援シート２!O10</f>
        <v>第６段階</v>
      </c>
      <c r="AW10" s="398"/>
      <c r="AX10" s="437" t="str">
        <f>入力支援シート２!Q10</f>
        <v>（本人市町村民税課税で、合計所得金額120万円未満の者等）</v>
      </c>
      <c r="AY10" s="437"/>
      <c r="AZ10" s="437"/>
      <c r="BA10" s="437"/>
      <c r="BB10" s="437"/>
      <c r="BC10" s="437"/>
      <c r="BD10" s="437"/>
      <c r="BE10" s="437"/>
      <c r="BF10" s="437"/>
      <c r="BG10" s="437"/>
      <c r="BH10" s="437"/>
      <c r="BI10" s="437"/>
      <c r="BJ10" s="437"/>
      <c r="BK10" s="437"/>
      <c r="BL10" s="438"/>
      <c r="BM10" s="442">
        <f>入力支援シート２!AI10</f>
        <v>0</v>
      </c>
      <c r="BN10" s="442"/>
      <c r="BO10" s="442"/>
      <c r="BP10" s="443" t="e">
        <f t="shared" si="0"/>
        <v>#DIV/0!</v>
      </c>
      <c r="BQ10" s="443"/>
      <c r="BR10" s="443"/>
    </row>
    <row r="11" spans="1:76" ht="16.5" customHeight="1" x14ac:dyDescent="0.15">
      <c r="B11" s="436"/>
      <c r="C11" s="397" t="s">
        <v>265</v>
      </c>
      <c r="D11" s="398"/>
      <c r="E11" s="398"/>
      <c r="F11" s="398"/>
      <c r="G11" s="398"/>
      <c r="H11" s="398"/>
      <c r="I11" s="399"/>
      <c r="J11" s="462">
        <f>入力支援シート１!T6</f>
        <v>0</v>
      </c>
      <c r="K11" s="463"/>
      <c r="L11" s="608"/>
      <c r="M11" s="435"/>
      <c r="N11" s="397" t="s">
        <v>103</v>
      </c>
      <c r="O11" s="398"/>
      <c r="P11" s="398"/>
      <c r="Q11" s="398"/>
      <c r="R11" s="399"/>
      <c r="S11" s="462">
        <f>入力支援シート１!AC11</f>
        <v>0</v>
      </c>
      <c r="T11" s="463"/>
      <c r="U11" s="608"/>
      <c r="V11" s="612" t="s">
        <v>266</v>
      </c>
      <c r="W11" s="397" t="s">
        <v>94</v>
      </c>
      <c r="X11" s="398"/>
      <c r="Y11" s="398"/>
      <c r="Z11" s="398"/>
      <c r="AA11" s="398"/>
      <c r="AB11" s="398"/>
      <c r="AC11" s="399"/>
      <c r="AD11" s="505" t="e">
        <f>入力支援シート３!F30/入力支援シート３!$F$29</f>
        <v>#DIV/0!</v>
      </c>
      <c r="AE11" s="506"/>
      <c r="AF11" s="507"/>
      <c r="AI11" s="455" t="s">
        <v>8</v>
      </c>
      <c r="AJ11" s="398"/>
      <c r="AK11" s="398"/>
      <c r="AL11" s="398"/>
      <c r="AM11" s="398"/>
      <c r="AN11" s="398"/>
      <c r="AO11" s="398"/>
      <c r="AP11" s="398"/>
      <c r="AQ11" s="399"/>
      <c r="AR11" s="462" t="e">
        <f>ROUND(入力支援シート２!K11*0.22 /入力支援シート２!$K$16/入力支援シート２!$K$17/12,0)</f>
        <v>#DIV/0!</v>
      </c>
      <c r="AS11" s="463"/>
      <c r="AT11" s="463"/>
      <c r="AU11" s="464"/>
      <c r="AV11" s="455" t="str">
        <f>入力支援シート２!O11</f>
        <v>第７段階</v>
      </c>
      <c r="AW11" s="398"/>
      <c r="AX11" s="437" t="str">
        <f>入力支援シート２!Q11</f>
        <v>（本人市町村民税課税で、合計所得金額120万円以上190万円未満の者等）</v>
      </c>
      <c r="AY11" s="437"/>
      <c r="AZ11" s="437"/>
      <c r="BA11" s="437"/>
      <c r="BB11" s="437"/>
      <c r="BC11" s="437"/>
      <c r="BD11" s="437"/>
      <c r="BE11" s="437"/>
      <c r="BF11" s="437"/>
      <c r="BG11" s="437"/>
      <c r="BH11" s="437"/>
      <c r="BI11" s="437"/>
      <c r="BJ11" s="437"/>
      <c r="BK11" s="437"/>
      <c r="BL11" s="438"/>
      <c r="BM11" s="442">
        <f>入力支援シート２!AI11</f>
        <v>0</v>
      </c>
      <c r="BN11" s="442"/>
      <c r="BO11" s="442"/>
      <c r="BP11" s="443" t="e">
        <f t="shared" si="0"/>
        <v>#DIV/0!</v>
      </c>
      <c r="BQ11" s="443"/>
      <c r="BR11" s="443"/>
    </row>
    <row r="12" spans="1:76" ht="16.5" customHeight="1" x14ac:dyDescent="0.15">
      <c r="B12" s="397" t="s">
        <v>344</v>
      </c>
      <c r="C12" s="398"/>
      <c r="D12" s="398"/>
      <c r="E12" s="398"/>
      <c r="F12" s="398"/>
      <c r="G12" s="398"/>
      <c r="H12" s="398"/>
      <c r="I12" s="399"/>
      <c r="J12" s="462">
        <f>入力支援シート４!O36</f>
        <v>0</v>
      </c>
      <c r="K12" s="463"/>
      <c r="L12" s="608"/>
      <c r="M12" s="435"/>
      <c r="N12" s="397" t="s">
        <v>98</v>
      </c>
      <c r="O12" s="398"/>
      <c r="P12" s="398"/>
      <c r="Q12" s="398"/>
      <c r="R12" s="399"/>
      <c r="S12" s="462">
        <f>入力支援シート１!AC12</f>
        <v>0</v>
      </c>
      <c r="T12" s="463"/>
      <c r="U12" s="608"/>
      <c r="V12" s="613"/>
      <c r="W12" s="397" t="s">
        <v>95</v>
      </c>
      <c r="X12" s="398"/>
      <c r="Y12" s="398"/>
      <c r="Z12" s="398"/>
      <c r="AA12" s="398"/>
      <c r="AB12" s="398"/>
      <c r="AC12" s="399"/>
      <c r="AD12" s="505" t="e">
        <f>入力支援シート３!F31/入力支援シート３!$F$29</f>
        <v>#DIV/0!</v>
      </c>
      <c r="AE12" s="506"/>
      <c r="AF12" s="507"/>
      <c r="AI12" s="455" t="s">
        <v>9</v>
      </c>
      <c r="AJ12" s="398"/>
      <c r="AK12" s="398"/>
      <c r="AL12" s="398"/>
      <c r="AM12" s="398"/>
      <c r="AN12" s="398"/>
      <c r="AO12" s="398"/>
      <c r="AP12" s="398"/>
      <c r="AQ12" s="399"/>
      <c r="AR12" s="462" t="e">
        <f>ROUND(入力支援シート２!K12/入力支援シート２!$K$16/入力支援シート２!$K$17/12,0)</f>
        <v>#DIV/0!</v>
      </c>
      <c r="AS12" s="463"/>
      <c r="AT12" s="463"/>
      <c r="AU12" s="464"/>
      <c r="AV12" s="455" t="str">
        <f>入力支援シート２!O12</f>
        <v>第８段階</v>
      </c>
      <c r="AW12" s="398"/>
      <c r="AX12" s="437" t="str">
        <f>入力支援シート２!Q12</f>
        <v>（本人市町村民税課税で、合計所得金額190万円以上290万円未満の者等）</v>
      </c>
      <c r="AY12" s="437"/>
      <c r="AZ12" s="437"/>
      <c r="BA12" s="437"/>
      <c r="BB12" s="437"/>
      <c r="BC12" s="437"/>
      <c r="BD12" s="437"/>
      <c r="BE12" s="437"/>
      <c r="BF12" s="437"/>
      <c r="BG12" s="437"/>
      <c r="BH12" s="437"/>
      <c r="BI12" s="437"/>
      <c r="BJ12" s="437"/>
      <c r="BK12" s="437"/>
      <c r="BL12" s="438"/>
      <c r="BM12" s="442">
        <f>入力支援シート２!AI12</f>
        <v>0</v>
      </c>
      <c r="BN12" s="442"/>
      <c r="BO12" s="442"/>
      <c r="BP12" s="443" t="e">
        <f t="shared" si="0"/>
        <v>#DIV/0!</v>
      </c>
      <c r="BQ12" s="443"/>
      <c r="BR12" s="443"/>
    </row>
    <row r="13" spans="1:76" ht="16.5" customHeight="1" x14ac:dyDescent="0.15">
      <c r="B13" s="419" t="s">
        <v>267</v>
      </c>
      <c r="C13" s="398"/>
      <c r="D13" s="398"/>
      <c r="E13" s="398"/>
      <c r="F13" s="398"/>
      <c r="G13" s="398"/>
      <c r="H13" s="398"/>
      <c r="I13" s="398"/>
      <c r="J13" s="398"/>
      <c r="K13" s="398"/>
      <c r="L13" s="399"/>
      <c r="M13" s="435"/>
      <c r="N13" s="397" t="s">
        <v>305</v>
      </c>
      <c r="O13" s="398"/>
      <c r="P13" s="398"/>
      <c r="Q13" s="398"/>
      <c r="R13" s="399"/>
      <c r="S13" s="462">
        <f>入力支援シート１!AC13</f>
        <v>0</v>
      </c>
      <c r="T13" s="463"/>
      <c r="U13" s="608"/>
      <c r="V13" s="614"/>
      <c r="W13" s="397" t="s">
        <v>96</v>
      </c>
      <c r="X13" s="398"/>
      <c r="Y13" s="398"/>
      <c r="Z13" s="398"/>
      <c r="AA13" s="398"/>
      <c r="AB13" s="398"/>
      <c r="AC13" s="399"/>
      <c r="AD13" s="505" t="e">
        <f>入力支援シート３!F32/入力支援シート３!$F$29</f>
        <v>#DIV/0!</v>
      </c>
      <c r="AE13" s="506"/>
      <c r="AF13" s="507"/>
      <c r="AI13" s="455" t="s">
        <v>73</v>
      </c>
      <c r="AJ13" s="398"/>
      <c r="AK13" s="398"/>
      <c r="AL13" s="398"/>
      <c r="AM13" s="398"/>
      <c r="AN13" s="398"/>
      <c r="AO13" s="398"/>
      <c r="AP13" s="398"/>
      <c r="AQ13" s="399"/>
      <c r="AR13" s="462" t="e">
        <f>ROUND(入力支援シート２!K13/入力支援シート２!$K$16/入力支援シート２!$K$17/12,0)</f>
        <v>#DIV/0!</v>
      </c>
      <c r="AS13" s="463"/>
      <c r="AT13" s="463"/>
      <c r="AU13" s="464"/>
      <c r="AV13" s="459" t="str">
        <f>入力支援シート２!O13</f>
        <v>第９段階</v>
      </c>
      <c r="AW13" s="420"/>
      <c r="AX13" s="474" t="str">
        <f>入力支援シート２!Q13</f>
        <v>（本人市町村民税課税で、合計所得金額290万円以上の者等）</v>
      </c>
      <c r="AY13" s="474"/>
      <c r="AZ13" s="474"/>
      <c r="BA13" s="474"/>
      <c r="BB13" s="474"/>
      <c r="BC13" s="474"/>
      <c r="BD13" s="474"/>
      <c r="BE13" s="474"/>
      <c r="BF13" s="474"/>
      <c r="BG13" s="474"/>
      <c r="BH13" s="474"/>
      <c r="BI13" s="474"/>
      <c r="BJ13" s="474"/>
      <c r="BK13" s="474"/>
      <c r="BL13" s="475"/>
      <c r="BM13" s="442">
        <f>入力支援シート２!AI13</f>
        <v>0</v>
      </c>
      <c r="BN13" s="442"/>
      <c r="BO13" s="442"/>
      <c r="BP13" s="443" t="e">
        <f t="shared" si="0"/>
        <v>#DIV/0!</v>
      </c>
      <c r="BQ13" s="443"/>
      <c r="BR13" s="443"/>
    </row>
    <row r="14" spans="1:76" ht="16.5" customHeight="1" x14ac:dyDescent="0.15">
      <c r="B14" s="435"/>
      <c r="C14" s="450" t="s">
        <v>106</v>
      </c>
      <c r="D14" s="173" t="str">
        <f>IF(入力支援シート１!D10="","",入力支援シート１!D10)</f>
        <v/>
      </c>
      <c r="E14" s="397" t="s">
        <v>104</v>
      </c>
      <c r="F14" s="398"/>
      <c r="G14" s="398"/>
      <c r="H14" s="398"/>
      <c r="I14" s="398"/>
      <c r="J14" s="398"/>
      <c r="K14" s="398"/>
      <c r="L14" s="399"/>
      <c r="M14" s="436"/>
      <c r="N14" s="397" t="s">
        <v>97</v>
      </c>
      <c r="O14" s="398"/>
      <c r="P14" s="398"/>
      <c r="Q14" s="398"/>
      <c r="R14" s="399"/>
      <c r="S14" s="462">
        <f>入力支援シート１!AC14</f>
        <v>0</v>
      </c>
      <c r="T14" s="463"/>
      <c r="U14" s="608"/>
      <c r="V14" s="612" t="s">
        <v>303</v>
      </c>
      <c r="W14" s="397" t="s">
        <v>94</v>
      </c>
      <c r="X14" s="398"/>
      <c r="Y14" s="398"/>
      <c r="Z14" s="398"/>
      <c r="AA14" s="398"/>
      <c r="AB14" s="398"/>
      <c r="AC14" s="399"/>
      <c r="AD14" s="505" t="e">
        <f>R36/SUM($R$36,$U$36,$X$36,$AA$36,$AD$36)</f>
        <v>#DIV/0!</v>
      </c>
      <c r="AE14" s="506"/>
      <c r="AF14" s="507"/>
      <c r="AI14" s="455" t="s">
        <v>10</v>
      </c>
      <c r="AJ14" s="398"/>
      <c r="AK14" s="398"/>
      <c r="AL14" s="398"/>
      <c r="AM14" s="398"/>
      <c r="AN14" s="398"/>
      <c r="AO14" s="398"/>
      <c r="AP14" s="398"/>
      <c r="AQ14" s="399"/>
      <c r="AR14" s="462" t="e">
        <f>SUM(AR11:AU13,AR5)</f>
        <v>#DIV/0!</v>
      </c>
      <c r="AS14" s="463"/>
      <c r="AT14" s="463"/>
      <c r="AU14" s="463"/>
      <c r="AV14" s="387" t="s">
        <v>319</v>
      </c>
      <c r="AW14" s="387"/>
      <c r="AX14" s="387"/>
      <c r="AY14" s="387"/>
      <c r="AZ14" s="387"/>
      <c r="BA14" s="387"/>
      <c r="BB14" s="387"/>
      <c r="BC14" s="387"/>
      <c r="BD14" s="387"/>
      <c r="BE14" s="387"/>
      <c r="BF14" s="387"/>
      <c r="BG14" s="387"/>
      <c r="BH14" s="387"/>
      <c r="BI14" s="387"/>
      <c r="BJ14" s="387"/>
      <c r="BK14" s="387"/>
      <c r="BL14" s="387"/>
      <c r="BM14" s="388">
        <f>SUM(BM5:BO13)</f>
        <v>0</v>
      </c>
      <c r="BN14" s="389"/>
      <c r="BO14" s="390"/>
      <c r="BP14" s="391" t="e">
        <f>SUM(BP5:BR13)</f>
        <v>#DIV/0!</v>
      </c>
      <c r="BQ14" s="392"/>
      <c r="BR14" s="393"/>
    </row>
    <row r="15" spans="1:76" ht="16.5" customHeight="1" x14ac:dyDescent="0.15">
      <c r="B15" s="435"/>
      <c r="C15" s="451"/>
      <c r="D15" s="174" t="str">
        <f>IF(入力支援シート１!D11="","",入力支援シート１!D11)</f>
        <v/>
      </c>
      <c r="E15" s="397" t="s">
        <v>105</v>
      </c>
      <c r="F15" s="398"/>
      <c r="G15" s="398"/>
      <c r="H15" s="398"/>
      <c r="I15" s="398"/>
      <c r="J15" s="398"/>
      <c r="K15" s="398"/>
      <c r="L15" s="399"/>
      <c r="M15" s="419" t="s">
        <v>268</v>
      </c>
      <c r="N15" s="420"/>
      <c r="O15" s="420"/>
      <c r="P15" s="420"/>
      <c r="Q15" s="420"/>
      <c r="R15" s="420"/>
      <c r="S15" s="420"/>
      <c r="T15" s="420"/>
      <c r="U15" s="421"/>
      <c r="V15" s="613"/>
      <c r="W15" s="397" t="s">
        <v>95</v>
      </c>
      <c r="X15" s="398"/>
      <c r="Y15" s="398"/>
      <c r="Z15" s="398"/>
      <c r="AA15" s="398"/>
      <c r="AB15" s="398"/>
      <c r="AC15" s="399"/>
      <c r="AD15" s="505" t="e">
        <f>U36/SUM($R$36,$U$36,$X$36,$AA$36,$AD$36)</f>
        <v>#DIV/0!</v>
      </c>
      <c r="AE15" s="506"/>
      <c r="AF15" s="507"/>
      <c r="AI15" s="455" t="s">
        <v>11</v>
      </c>
      <c r="AJ15" s="398"/>
      <c r="AK15" s="398"/>
      <c r="AL15" s="398"/>
      <c r="AM15" s="398"/>
      <c r="AN15" s="398"/>
      <c r="AO15" s="398"/>
      <c r="AP15" s="398"/>
      <c r="AQ15" s="399"/>
      <c r="AR15" s="462" t="e">
        <f>-ROUND(入力支援シート２!K15/入力支援シート２!$K$16/入力支援シート２!$K$17/12,0)</f>
        <v>#DIV/0!</v>
      </c>
      <c r="AS15" s="463"/>
      <c r="AT15" s="463"/>
      <c r="AU15" s="464"/>
      <c r="AV15" s="576" t="s">
        <v>269</v>
      </c>
      <c r="AW15" s="515"/>
      <c r="AX15" s="515"/>
      <c r="AY15" s="515"/>
      <c r="AZ15" s="515"/>
      <c r="BA15" s="516"/>
      <c r="BB15" s="577">
        <f>入力支援シート２!U16</f>
        <v>0</v>
      </c>
      <c r="BC15" s="578"/>
      <c r="BD15" s="578"/>
      <c r="BE15" s="578"/>
      <c r="BF15" s="578"/>
      <c r="BG15" s="579"/>
      <c r="BH15" s="514" t="s">
        <v>270</v>
      </c>
      <c r="BI15" s="515"/>
      <c r="BJ15" s="515"/>
      <c r="BK15" s="515"/>
      <c r="BL15" s="515"/>
      <c r="BM15" s="516"/>
      <c r="BN15" s="573">
        <f>入力支援シート２!AG16</f>
        <v>0</v>
      </c>
      <c r="BO15" s="574"/>
      <c r="BP15" s="574"/>
      <c r="BQ15" s="574"/>
      <c r="BR15" s="575"/>
    </row>
    <row r="16" spans="1:76" ht="16.5" customHeight="1" thickBot="1" x14ac:dyDescent="0.2">
      <c r="B16" s="435"/>
      <c r="C16" s="502" t="s">
        <v>165</v>
      </c>
      <c r="D16" s="175" t="str">
        <f>IF(入力支援シート１!D12="","",入力支援シート１!D12)</f>
        <v/>
      </c>
      <c r="E16" s="397" t="s">
        <v>104</v>
      </c>
      <c r="F16" s="398"/>
      <c r="G16" s="398"/>
      <c r="H16" s="398"/>
      <c r="I16" s="398"/>
      <c r="J16" s="398"/>
      <c r="K16" s="398"/>
      <c r="L16" s="399"/>
      <c r="M16" s="435"/>
      <c r="N16" s="397" t="s">
        <v>79</v>
      </c>
      <c r="O16" s="398"/>
      <c r="P16" s="398"/>
      <c r="Q16" s="399"/>
      <c r="R16" s="462">
        <f>入力支援シート１!R16</f>
        <v>0</v>
      </c>
      <c r="S16" s="463"/>
      <c r="T16" s="463"/>
      <c r="U16" s="463"/>
      <c r="V16" s="614"/>
      <c r="W16" s="397" t="s">
        <v>96</v>
      </c>
      <c r="X16" s="398"/>
      <c r="Y16" s="398"/>
      <c r="Z16" s="398"/>
      <c r="AA16" s="398"/>
      <c r="AB16" s="398"/>
      <c r="AC16" s="399"/>
      <c r="AD16" s="505" t="e">
        <f>SUM(X36,AA36,AD36)/SUM($R$36,$U$36,$X$36,$AA$36,$AD$36)</f>
        <v>#DIV/0!</v>
      </c>
      <c r="AE16" s="506"/>
      <c r="AF16" s="507"/>
      <c r="AI16" s="456" t="s">
        <v>12</v>
      </c>
      <c r="AJ16" s="457"/>
      <c r="AK16" s="457"/>
      <c r="AL16" s="457"/>
      <c r="AM16" s="457"/>
      <c r="AN16" s="457"/>
      <c r="AO16" s="457"/>
      <c r="AP16" s="457"/>
      <c r="AQ16" s="458"/>
      <c r="AR16" s="626" t="e">
        <f>AR14 +AR15</f>
        <v>#DIV/0!</v>
      </c>
      <c r="AS16" s="627"/>
      <c r="AT16" s="627"/>
      <c r="AU16" s="628"/>
    </row>
    <row r="17" spans="2:70" ht="16.5" customHeight="1" x14ac:dyDescent="0.15">
      <c r="B17" s="435"/>
      <c r="C17" s="503"/>
      <c r="D17" s="176" t="str">
        <f>IF(入力支援シート１!D13="","",入力支援シート１!D13)</f>
        <v/>
      </c>
      <c r="E17" s="397" t="s">
        <v>105</v>
      </c>
      <c r="F17" s="398"/>
      <c r="G17" s="398"/>
      <c r="H17" s="398"/>
      <c r="I17" s="398"/>
      <c r="J17" s="398"/>
      <c r="K17" s="398"/>
      <c r="L17" s="399"/>
      <c r="M17" s="435"/>
      <c r="N17" s="397" t="s">
        <v>80</v>
      </c>
      <c r="O17" s="398"/>
      <c r="P17" s="398"/>
      <c r="Q17" s="399"/>
      <c r="R17" s="462">
        <f>入力支援シート１!R17</f>
        <v>0</v>
      </c>
      <c r="S17" s="463"/>
      <c r="T17" s="463"/>
      <c r="U17" s="463"/>
      <c r="V17" s="590" t="s">
        <v>271</v>
      </c>
      <c r="W17" s="591"/>
      <c r="X17" s="591"/>
      <c r="Y17" s="591"/>
      <c r="Z17" s="591"/>
      <c r="AA17" s="591"/>
      <c r="AB17" s="591"/>
      <c r="AC17" s="591"/>
      <c r="AD17" s="591"/>
      <c r="AE17" s="591"/>
      <c r="AF17" s="592"/>
    </row>
    <row r="18" spans="2:70" ht="16.5" customHeight="1" x14ac:dyDescent="0.15">
      <c r="B18" s="436"/>
      <c r="C18" s="504"/>
      <c r="D18" s="173" t="str">
        <f>IF(入力支援シート１!D14="","",入力支援シート１!D14)</f>
        <v/>
      </c>
      <c r="E18" s="397" t="s">
        <v>107</v>
      </c>
      <c r="F18" s="398"/>
      <c r="G18" s="398"/>
      <c r="H18" s="398"/>
      <c r="I18" s="398"/>
      <c r="J18" s="398"/>
      <c r="K18" s="398"/>
      <c r="L18" s="399"/>
      <c r="M18" s="435"/>
      <c r="N18" s="397" t="s">
        <v>81</v>
      </c>
      <c r="O18" s="398"/>
      <c r="P18" s="398"/>
      <c r="Q18" s="399"/>
      <c r="R18" s="462">
        <f>入力支援シート１!R18</f>
        <v>0</v>
      </c>
      <c r="S18" s="463"/>
      <c r="T18" s="463"/>
      <c r="U18" s="463"/>
      <c r="V18" s="435"/>
      <c r="W18" s="397" t="s">
        <v>94</v>
      </c>
      <c r="X18" s="398"/>
      <c r="Y18" s="398"/>
      <c r="Z18" s="398"/>
      <c r="AA18" s="398"/>
      <c r="AB18" s="398"/>
      <c r="AC18" s="399"/>
      <c r="AD18" s="484" t="e">
        <f>ROUND(入力支援シート３!F30/12/R36,0)</f>
        <v>#DIV/0!</v>
      </c>
      <c r="AE18" s="485"/>
      <c r="AF18" s="486"/>
      <c r="AI18" s="394" t="s">
        <v>15</v>
      </c>
      <c r="AJ18" s="395"/>
      <c r="AK18" s="395"/>
      <c r="AL18" s="395"/>
      <c r="AM18" s="395"/>
      <c r="AN18" s="395"/>
      <c r="AO18" s="395"/>
      <c r="AP18" s="395"/>
      <c r="AQ18" s="395"/>
      <c r="AR18" s="395"/>
      <c r="AS18" s="395"/>
      <c r="AT18" s="395"/>
      <c r="AU18" s="395"/>
      <c r="AV18" s="395"/>
      <c r="AW18" s="395"/>
      <c r="AX18" s="395"/>
      <c r="AY18" s="395"/>
      <c r="AZ18" s="395"/>
      <c r="BA18" s="395"/>
      <c r="BB18" s="395"/>
      <c r="BC18" s="395"/>
      <c r="BD18" s="395"/>
      <c r="BE18" s="395"/>
      <c r="BF18" s="395"/>
      <c r="BG18" s="395"/>
      <c r="BH18" s="395"/>
      <c r="BI18" s="395"/>
      <c r="BJ18" s="395"/>
      <c r="BK18" s="395"/>
      <c r="BL18" s="395"/>
      <c r="BM18" s="395"/>
      <c r="BN18" s="395"/>
      <c r="BO18" s="395"/>
      <c r="BP18" s="395"/>
      <c r="BQ18" s="395"/>
      <c r="BR18" s="396"/>
    </row>
    <row r="19" spans="2:70" ht="16.5" customHeight="1" x14ac:dyDescent="0.15">
      <c r="B19" s="419" t="s">
        <v>272</v>
      </c>
      <c r="C19" s="398"/>
      <c r="D19" s="398"/>
      <c r="E19" s="398"/>
      <c r="F19" s="398"/>
      <c r="G19" s="398"/>
      <c r="H19" s="398"/>
      <c r="I19" s="398"/>
      <c r="J19" s="398"/>
      <c r="K19" s="398"/>
      <c r="L19" s="399"/>
      <c r="M19" s="436"/>
      <c r="N19" s="397" t="s">
        <v>110</v>
      </c>
      <c r="O19" s="398"/>
      <c r="P19" s="398"/>
      <c r="Q19" s="399"/>
      <c r="R19" s="462" t="e">
        <f>入力支援シート１!R19</f>
        <v>#DIV/0!</v>
      </c>
      <c r="S19" s="463"/>
      <c r="T19" s="463"/>
      <c r="U19" s="463"/>
      <c r="V19" s="435"/>
      <c r="W19" s="397" t="s">
        <v>95</v>
      </c>
      <c r="X19" s="398"/>
      <c r="Y19" s="398"/>
      <c r="Z19" s="398"/>
      <c r="AA19" s="398"/>
      <c r="AB19" s="398"/>
      <c r="AC19" s="399"/>
      <c r="AD19" s="593" t="e">
        <f>ROUND(入力支援シート３!F31/12/U36,0)</f>
        <v>#DIV/0!</v>
      </c>
      <c r="AE19" s="594"/>
      <c r="AF19" s="595"/>
      <c r="AI19" s="394" t="s">
        <v>16</v>
      </c>
      <c r="AJ19" s="395"/>
      <c r="AK19" s="395"/>
      <c r="AL19" s="395"/>
      <c r="AM19" s="395"/>
      <c r="AN19" s="395"/>
      <c r="AO19" s="395"/>
      <c r="AP19" s="395"/>
      <c r="AQ19" s="395"/>
      <c r="AR19" s="395"/>
      <c r="AS19" s="395"/>
      <c r="AT19" s="395"/>
      <c r="AU19" s="395"/>
      <c r="AV19" s="395"/>
      <c r="AW19" s="395"/>
      <c r="AX19" s="395"/>
      <c r="AY19" s="396"/>
      <c r="AZ19" s="394" t="s">
        <v>54</v>
      </c>
      <c r="BA19" s="395"/>
      <c r="BB19" s="395"/>
      <c r="BC19" s="395"/>
      <c r="BD19" s="395"/>
      <c r="BE19" s="395"/>
      <c r="BF19" s="395"/>
      <c r="BG19" s="395"/>
      <c r="BH19" s="395"/>
      <c r="BI19" s="395"/>
      <c r="BJ19" s="395"/>
      <c r="BK19" s="395"/>
      <c r="BL19" s="395"/>
      <c r="BM19" s="395"/>
      <c r="BN19" s="395"/>
      <c r="BO19" s="395"/>
      <c r="BP19" s="395"/>
      <c r="BQ19" s="395"/>
      <c r="BR19" s="396"/>
    </row>
    <row r="20" spans="2:70" ht="16.5" customHeight="1" x14ac:dyDescent="0.15">
      <c r="B20" s="435"/>
      <c r="C20" s="173" t="str">
        <f>IF(入力支援シート１!C16="","",入力支援シート１!C16)</f>
        <v/>
      </c>
      <c r="D20" s="432" t="s">
        <v>116</v>
      </c>
      <c r="E20" s="433"/>
      <c r="F20" s="433"/>
      <c r="G20" s="433"/>
      <c r="H20" s="433"/>
      <c r="I20" s="433"/>
      <c r="J20" s="433"/>
      <c r="K20" s="433"/>
      <c r="L20" s="434"/>
      <c r="M20" s="419" t="s">
        <v>273</v>
      </c>
      <c r="N20" s="420"/>
      <c r="O20" s="420"/>
      <c r="P20" s="420"/>
      <c r="Q20" s="420"/>
      <c r="R20" s="420"/>
      <c r="S20" s="420"/>
      <c r="T20" s="420"/>
      <c r="U20" s="421"/>
      <c r="V20" s="436"/>
      <c r="W20" s="397" t="s">
        <v>96</v>
      </c>
      <c r="X20" s="398"/>
      <c r="Y20" s="398"/>
      <c r="Z20" s="398"/>
      <c r="AA20" s="398"/>
      <c r="AB20" s="398"/>
      <c r="AC20" s="399"/>
      <c r="AD20" s="593" t="e">
        <f>ROUND(入力支援シート３!F32/12/SUM(X36:AF36),0)</f>
        <v>#DIV/0!</v>
      </c>
      <c r="AE20" s="594"/>
      <c r="AF20" s="595"/>
      <c r="AI20" s="394" t="s">
        <v>17</v>
      </c>
      <c r="AJ20" s="395"/>
      <c r="AK20" s="395"/>
      <c r="AL20" s="395"/>
      <c r="AM20" s="395"/>
      <c r="AN20" s="395"/>
      <c r="AO20" s="395"/>
      <c r="AP20" s="395"/>
      <c r="AQ20" s="395"/>
      <c r="AR20" s="395"/>
      <c r="AS20" s="395"/>
      <c r="AT20" s="395"/>
      <c r="AU20" s="396"/>
      <c r="AV20" s="583" t="s">
        <v>274</v>
      </c>
      <c r="AW20" s="584"/>
      <c r="AX20" s="584"/>
      <c r="AY20" s="585"/>
      <c r="AZ20" s="394" t="s">
        <v>17</v>
      </c>
      <c r="BA20" s="395"/>
      <c r="BB20" s="395"/>
      <c r="BC20" s="395"/>
      <c r="BD20" s="395"/>
      <c r="BE20" s="395"/>
      <c r="BF20" s="395"/>
      <c r="BG20" s="395"/>
      <c r="BH20" s="395"/>
      <c r="BI20" s="395"/>
      <c r="BJ20" s="395"/>
      <c r="BK20" s="395"/>
      <c r="BL20" s="395"/>
      <c r="BM20" s="395"/>
      <c r="BN20" s="396"/>
      <c r="BO20" s="586" t="s">
        <v>274</v>
      </c>
      <c r="BP20" s="587"/>
      <c r="BQ20" s="587"/>
      <c r="BR20" s="588"/>
    </row>
    <row r="21" spans="2:70" ht="16.5" customHeight="1" x14ac:dyDescent="0.15">
      <c r="B21" s="435"/>
      <c r="C21" s="176" t="str">
        <f>IF(入力支援シート１!C17="","",入力支援シート１!C17)</f>
        <v/>
      </c>
      <c r="D21" s="432" t="s">
        <v>117</v>
      </c>
      <c r="E21" s="433"/>
      <c r="F21" s="433"/>
      <c r="G21" s="433"/>
      <c r="H21" s="433"/>
      <c r="I21" s="433"/>
      <c r="J21" s="433"/>
      <c r="K21" s="433"/>
      <c r="L21" s="434"/>
      <c r="M21" s="435"/>
      <c r="N21" s="177" t="str">
        <f>IF(入力支援シート１!X16="","",入力支援シート１!X16)</f>
        <v/>
      </c>
      <c r="O21" s="397" t="s">
        <v>122</v>
      </c>
      <c r="P21" s="398"/>
      <c r="Q21" s="398"/>
      <c r="R21" s="398"/>
      <c r="S21" s="398"/>
      <c r="T21" s="398"/>
      <c r="U21" s="399"/>
      <c r="V21" s="397" t="s">
        <v>249</v>
      </c>
      <c r="W21" s="398"/>
      <c r="X21" s="398"/>
      <c r="Y21" s="398"/>
      <c r="Z21" s="398"/>
      <c r="AA21" s="398"/>
      <c r="AB21" s="398"/>
      <c r="AC21" s="399"/>
      <c r="AD21" s="484">
        <f>入力支援シート１!T13</f>
        <v>0</v>
      </c>
      <c r="AE21" s="485"/>
      <c r="AF21" s="486"/>
      <c r="AI21" s="397" t="s">
        <v>3</v>
      </c>
      <c r="AJ21" s="398"/>
      <c r="AK21" s="399"/>
      <c r="AL21" s="397" t="s">
        <v>20</v>
      </c>
      <c r="AM21" s="398"/>
      <c r="AN21" s="398"/>
      <c r="AO21" s="398"/>
      <c r="AP21" s="398"/>
      <c r="AQ21" s="398"/>
      <c r="AR21" s="398"/>
      <c r="AS21" s="398"/>
      <c r="AT21" s="398"/>
      <c r="AU21" s="399"/>
      <c r="AV21" s="589">
        <f>入力支援シート２!O22</f>
        <v>0</v>
      </c>
      <c r="AW21" s="589"/>
      <c r="AX21" s="589"/>
      <c r="AY21" s="589"/>
      <c r="AZ21" s="432" t="s">
        <v>55</v>
      </c>
      <c r="BA21" s="433"/>
      <c r="BB21" s="433"/>
      <c r="BC21" s="433"/>
      <c r="BD21" s="433"/>
      <c r="BE21" s="433"/>
      <c r="BF21" s="433"/>
      <c r="BG21" s="433"/>
      <c r="BH21" s="433"/>
      <c r="BI21" s="433"/>
      <c r="BJ21" s="433"/>
      <c r="BK21" s="433"/>
      <c r="BL21" s="433"/>
      <c r="BM21" s="433"/>
      <c r="BN21" s="434"/>
      <c r="BO21" s="418">
        <f>入力支援シート２!AH22</f>
        <v>0</v>
      </c>
      <c r="BP21" s="418"/>
      <c r="BQ21" s="418"/>
      <c r="BR21" s="418"/>
    </row>
    <row r="22" spans="2:70" ht="16.5" customHeight="1" x14ac:dyDescent="0.15">
      <c r="B22" s="435"/>
      <c r="C22" s="176" t="str">
        <f>IF(入力支援シート１!C18="","",入力支援シート１!C18)</f>
        <v/>
      </c>
      <c r="D22" s="432" t="s">
        <v>118</v>
      </c>
      <c r="E22" s="433"/>
      <c r="F22" s="433"/>
      <c r="G22" s="433"/>
      <c r="H22" s="433"/>
      <c r="I22" s="433"/>
      <c r="J22" s="433"/>
      <c r="K22" s="433"/>
      <c r="L22" s="434"/>
      <c r="M22" s="435"/>
      <c r="N22" s="178" t="str">
        <f>IF(入力支援シート１!X17="","",入力支援シート１!X17)</f>
        <v/>
      </c>
      <c r="O22" s="397" t="s">
        <v>123</v>
      </c>
      <c r="P22" s="398"/>
      <c r="Q22" s="398"/>
      <c r="R22" s="398"/>
      <c r="S22" s="398"/>
      <c r="T22" s="398"/>
      <c r="U22" s="399"/>
      <c r="V22" s="397" t="s">
        <v>250</v>
      </c>
      <c r="W22" s="398"/>
      <c r="X22" s="398"/>
      <c r="Y22" s="398"/>
      <c r="Z22" s="398"/>
      <c r="AA22" s="398"/>
      <c r="AB22" s="398"/>
      <c r="AC22" s="399"/>
      <c r="AD22" s="484">
        <f>入力支援シート１!T14</f>
        <v>0</v>
      </c>
      <c r="AE22" s="485"/>
      <c r="AF22" s="486"/>
      <c r="AI22" s="419" t="s">
        <v>18</v>
      </c>
      <c r="AJ22" s="420"/>
      <c r="AK22" s="421"/>
      <c r="AL22" s="397" t="s">
        <v>21</v>
      </c>
      <c r="AM22" s="398"/>
      <c r="AN22" s="398"/>
      <c r="AO22" s="398"/>
      <c r="AP22" s="398"/>
      <c r="AQ22" s="398"/>
      <c r="AR22" s="398"/>
      <c r="AS22" s="398"/>
      <c r="AT22" s="398"/>
      <c r="AU22" s="399"/>
      <c r="AV22" s="418">
        <f>入力支援シート２!O23</f>
        <v>0</v>
      </c>
      <c r="AW22" s="418"/>
      <c r="AX22" s="418"/>
      <c r="AY22" s="418"/>
      <c r="AZ22" s="567" t="s">
        <v>56</v>
      </c>
      <c r="BA22" s="571"/>
      <c r="BB22" s="571"/>
      <c r="BC22" s="572"/>
      <c r="BD22" s="432" t="s">
        <v>57</v>
      </c>
      <c r="BE22" s="433"/>
      <c r="BF22" s="433"/>
      <c r="BG22" s="433"/>
      <c r="BH22" s="433"/>
      <c r="BI22" s="433"/>
      <c r="BJ22" s="433"/>
      <c r="BK22" s="433"/>
      <c r="BL22" s="433"/>
      <c r="BM22" s="433"/>
      <c r="BN22" s="434"/>
      <c r="BO22" s="418">
        <f>入力支援シート２!AH23</f>
        <v>0</v>
      </c>
      <c r="BP22" s="418"/>
      <c r="BQ22" s="418"/>
      <c r="BR22" s="418"/>
    </row>
    <row r="23" spans="2:70" ht="16.5" customHeight="1" x14ac:dyDescent="0.15">
      <c r="B23" s="435"/>
      <c r="C23" s="176" t="str">
        <f>IF(入力支援シート１!C19="","",入力支援シート１!C19)</f>
        <v/>
      </c>
      <c r="D23" s="432" t="s">
        <v>119</v>
      </c>
      <c r="E23" s="433"/>
      <c r="F23" s="433"/>
      <c r="G23" s="433"/>
      <c r="H23" s="433"/>
      <c r="I23" s="433"/>
      <c r="J23" s="433"/>
      <c r="K23" s="433"/>
      <c r="L23" s="434"/>
      <c r="M23" s="435"/>
      <c r="N23" s="177" t="str">
        <f>IF(入力支援シート１!X18="","",入力支援シート１!X18)</f>
        <v/>
      </c>
      <c r="O23" s="397" t="s">
        <v>124</v>
      </c>
      <c r="P23" s="398"/>
      <c r="Q23" s="398"/>
      <c r="R23" s="398"/>
      <c r="S23" s="398"/>
      <c r="T23" s="398"/>
      <c r="U23" s="399"/>
      <c r="V23" s="502" t="s">
        <v>239</v>
      </c>
      <c r="W23" s="397" t="s">
        <v>94</v>
      </c>
      <c r="X23" s="398"/>
      <c r="Y23" s="398"/>
      <c r="Z23" s="398"/>
      <c r="AA23" s="398"/>
      <c r="AB23" s="398"/>
      <c r="AC23" s="399"/>
      <c r="AD23" s="487" t="e">
        <f>入力支援シート５!O40</f>
        <v>#DIV/0!</v>
      </c>
      <c r="AE23" s="488"/>
      <c r="AF23" s="489"/>
      <c r="AI23" s="422" t="s">
        <v>19</v>
      </c>
      <c r="AJ23" s="423"/>
      <c r="AK23" s="424"/>
      <c r="AL23" s="397" t="s">
        <v>22</v>
      </c>
      <c r="AM23" s="398"/>
      <c r="AN23" s="398"/>
      <c r="AO23" s="398"/>
      <c r="AP23" s="398"/>
      <c r="AQ23" s="398"/>
      <c r="AR23" s="398"/>
      <c r="AS23" s="398"/>
      <c r="AT23" s="398"/>
      <c r="AU23" s="399"/>
      <c r="AV23" s="418">
        <f>入力支援シート２!O24</f>
        <v>0</v>
      </c>
      <c r="AW23" s="418"/>
      <c r="AX23" s="418"/>
      <c r="AY23" s="418"/>
      <c r="AZ23" s="444"/>
      <c r="BA23" s="445"/>
      <c r="BB23" s="445"/>
      <c r="BC23" s="446"/>
      <c r="BD23" s="432" t="s">
        <v>58</v>
      </c>
      <c r="BE23" s="433"/>
      <c r="BF23" s="433"/>
      <c r="BG23" s="433"/>
      <c r="BH23" s="433"/>
      <c r="BI23" s="433"/>
      <c r="BJ23" s="433"/>
      <c r="BK23" s="433"/>
      <c r="BL23" s="433"/>
      <c r="BM23" s="433"/>
      <c r="BN23" s="434"/>
      <c r="BO23" s="418">
        <f>入力支援シート２!AH24</f>
        <v>0</v>
      </c>
      <c r="BP23" s="418"/>
      <c r="BQ23" s="418"/>
      <c r="BR23" s="418"/>
    </row>
    <row r="24" spans="2:70" ht="16.5" customHeight="1" x14ac:dyDescent="0.15">
      <c r="B24" s="435"/>
      <c r="C24" s="176" t="str">
        <f>IF(入力支援シート１!C20="","",入力支援シート１!C20)</f>
        <v/>
      </c>
      <c r="D24" s="397" t="s">
        <v>120</v>
      </c>
      <c r="E24" s="398"/>
      <c r="F24" s="398"/>
      <c r="G24" s="398"/>
      <c r="H24" s="398"/>
      <c r="I24" s="398"/>
      <c r="J24" s="398"/>
      <c r="K24" s="398"/>
      <c r="L24" s="399"/>
      <c r="M24" s="435"/>
      <c r="N24" s="178" t="str">
        <f>IF(入力支援シート１!X19="","",入力支援シート１!X19)</f>
        <v/>
      </c>
      <c r="O24" s="432" t="s">
        <v>125</v>
      </c>
      <c r="P24" s="433"/>
      <c r="Q24" s="433"/>
      <c r="R24" s="433"/>
      <c r="S24" s="433"/>
      <c r="T24" s="433"/>
      <c r="U24" s="434"/>
      <c r="V24" s="503"/>
      <c r="W24" s="397" t="s">
        <v>95</v>
      </c>
      <c r="X24" s="398"/>
      <c r="Y24" s="398"/>
      <c r="Z24" s="398"/>
      <c r="AA24" s="398"/>
      <c r="AB24" s="398"/>
      <c r="AC24" s="399"/>
      <c r="AD24" s="487" t="e">
        <f>入力支援シート５!O46</f>
        <v>#DIV/0!</v>
      </c>
      <c r="AE24" s="488"/>
      <c r="AF24" s="489"/>
      <c r="AI24" s="439"/>
      <c r="AJ24" s="440"/>
      <c r="AK24" s="441"/>
      <c r="AL24" s="397" t="s">
        <v>23</v>
      </c>
      <c r="AM24" s="398"/>
      <c r="AN24" s="398"/>
      <c r="AO24" s="398"/>
      <c r="AP24" s="398"/>
      <c r="AQ24" s="398"/>
      <c r="AR24" s="398"/>
      <c r="AS24" s="398"/>
      <c r="AT24" s="398"/>
      <c r="AU24" s="399"/>
      <c r="AV24" s="418">
        <f>入力支援シート２!O25</f>
        <v>0</v>
      </c>
      <c r="AW24" s="418"/>
      <c r="AX24" s="418"/>
      <c r="AY24" s="418"/>
      <c r="AZ24" s="444"/>
      <c r="BA24" s="445"/>
      <c r="BB24" s="445"/>
      <c r="BC24" s="446"/>
      <c r="BD24" s="432" t="s">
        <v>84</v>
      </c>
      <c r="BE24" s="433"/>
      <c r="BF24" s="433"/>
      <c r="BG24" s="433"/>
      <c r="BH24" s="433"/>
      <c r="BI24" s="433"/>
      <c r="BJ24" s="433"/>
      <c r="BK24" s="433"/>
      <c r="BL24" s="433"/>
      <c r="BM24" s="433"/>
      <c r="BN24" s="434"/>
      <c r="BO24" s="418">
        <f>入力支援シート２!AH25</f>
        <v>0</v>
      </c>
      <c r="BP24" s="418"/>
      <c r="BQ24" s="418"/>
      <c r="BR24" s="418"/>
    </row>
    <row r="25" spans="2:70" ht="16.5" customHeight="1" x14ac:dyDescent="0.15">
      <c r="B25" s="436"/>
      <c r="C25" s="176" t="str">
        <f>IF(入力支援シート１!C21="","",入力支援シート１!C21)</f>
        <v/>
      </c>
      <c r="D25" s="397" t="s">
        <v>121</v>
      </c>
      <c r="E25" s="398"/>
      <c r="F25" s="398"/>
      <c r="G25" s="398"/>
      <c r="H25" s="398"/>
      <c r="I25" s="398"/>
      <c r="J25" s="398"/>
      <c r="K25" s="398"/>
      <c r="L25" s="399"/>
      <c r="M25" s="436"/>
      <c r="N25" s="177" t="str">
        <f>IF(入力支援シート１!X20="","",入力支援シート１!X20)</f>
        <v/>
      </c>
      <c r="O25" s="397" t="s">
        <v>126</v>
      </c>
      <c r="P25" s="398"/>
      <c r="Q25" s="398"/>
      <c r="R25" s="398"/>
      <c r="S25" s="398"/>
      <c r="T25" s="398"/>
      <c r="U25" s="399"/>
      <c r="V25" s="504"/>
      <c r="W25" s="397" t="s">
        <v>96</v>
      </c>
      <c r="X25" s="398"/>
      <c r="Y25" s="398"/>
      <c r="Z25" s="398"/>
      <c r="AA25" s="398"/>
      <c r="AB25" s="398"/>
      <c r="AC25" s="399"/>
      <c r="AD25" s="487" t="e">
        <f>入力支援シート５!O52</f>
        <v>#DIV/0!</v>
      </c>
      <c r="AE25" s="488"/>
      <c r="AF25" s="489"/>
      <c r="AI25" s="419" t="s">
        <v>24</v>
      </c>
      <c r="AJ25" s="420"/>
      <c r="AK25" s="421"/>
      <c r="AL25" s="397" t="s">
        <v>26</v>
      </c>
      <c r="AM25" s="398"/>
      <c r="AN25" s="398"/>
      <c r="AO25" s="398"/>
      <c r="AP25" s="398"/>
      <c r="AQ25" s="398"/>
      <c r="AR25" s="398"/>
      <c r="AS25" s="398"/>
      <c r="AT25" s="398"/>
      <c r="AU25" s="399"/>
      <c r="AV25" s="418">
        <f>入力支援シート２!O26</f>
        <v>0</v>
      </c>
      <c r="AW25" s="418"/>
      <c r="AX25" s="418"/>
      <c r="AY25" s="418"/>
      <c r="AZ25" s="444"/>
      <c r="BA25" s="445"/>
      <c r="BB25" s="445"/>
      <c r="BC25" s="446"/>
      <c r="BD25" s="432" t="s">
        <v>59</v>
      </c>
      <c r="BE25" s="433"/>
      <c r="BF25" s="433"/>
      <c r="BG25" s="433"/>
      <c r="BH25" s="433"/>
      <c r="BI25" s="433"/>
      <c r="BJ25" s="433"/>
      <c r="BK25" s="433"/>
      <c r="BL25" s="433"/>
      <c r="BM25" s="433"/>
      <c r="BN25" s="434"/>
      <c r="BO25" s="418">
        <f>入力支援シート２!AH26</f>
        <v>0</v>
      </c>
      <c r="BP25" s="418"/>
      <c r="BQ25" s="418"/>
      <c r="BR25" s="418"/>
    </row>
    <row r="26" spans="2:70" ht="16.5" customHeight="1" x14ac:dyDescent="0.15">
      <c r="B26" s="179"/>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I26" s="422" t="s">
        <v>25</v>
      </c>
      <c r="AJ26" s="423"/>
      <c r="AK26" s="424"/>
      <c r="AL26" s="397" t="s">
        <v>25</v>
      </c>
      <c r="AM26" s="398"/>
      <c r="AN26" s="398"/>
      <c r="AO26" s="398"/>
      <c r="AP26" s="398"/>
      <c r="AQ26" s="398"/>
      <c r="AR26" s="398"/>
      <c r="AS26" s="398"/>
      <c r="AT26" s="398"/>
      <c r="AU26" s="399"/>
      <c r="AV26" s="418">
        <f>入力支援シート２!O27</f>
        <v>0</v>
      </c>
      <c r="AW26" s="418"/>
      <c r="AX26" s="418"/>
      <c r="AY26" s="418"/>
      <c r="AZ26" s="444"/>
      <c r="BA26" s="445"/>
      <c r="BB26" s="445"/>
      <c r="BC26" s="446"/>
      <c r="BD26" s="432" t="s">
        <v>60</v>
      </c>
      <c r="BE26" s="433"/>
      <c r="BF26" s="433"/>
      <c r="BG26" s="433"/>
      <c r="BH26" s="433"/>
      <c r="BI26" s="433"/>
      <c r="BJ26" s="433"/>
      <c r="BK26" s="433"/>
      <c r="BL26" s="433"/>
      <c r="BM26" s="433"/>
      <c r="BN26" s="434"/>
      <c r="BO26" s="418">
        <f>入力支援シート２!AH27</f>
        <v>0</v>
      </c>
      <c r="BP26" s="418"/>
      <c r="BQ26" s="418"/>
      <c r="BR26" s="418"/>
    </row>
    <row r="27" spans="2:70" ht="16.5" customHeight="1" x14ac:dyDescent="0.15">
      <c r="B27" s="426" t="s">
        <v>114</v>
      </c>
      <c r="C27" s="427"/>
      <c r="D27" s="427"/>
      <c r="E27" s="428"/>
      <c r="F27" s="426" t="s">
        <v>141</v>
      </c>
      <c r="G27" s="427"/>
      <c r="H27" s="427"/>
      <c r="I27" s="427"/>
      <c r="J27" s="427"/>
      <c r="K27" s="428"/>
      <c r="L27" s="426" t="s">
        <v>142</v>
      </c>
      <c r="M27" s="427"/>
      <c r="N27" s="427"/>
      <c r="O27" s="427"/>
      <c r="P27" s="427"/>
      <c r="Q27" s="428"/>
      <c r="R27" s="426" t="s">
        <v>94</v>
      </c>
      <c r="S27" s="427"/>
      <c r="T27" s="428"/>
      <c r="U27" s="426" t="s">
        <v>111</v>
      </c>
      <c r="V27" s="427"/>
      <c r="W27" s="428"/>
      <c r="X27" s="429" t="s">
        <v>144</v>
      </c>
      <c r="Y27" s="430"/>
      <c r="Z27" s="430"/>
      <c r="AA27" s="430"/>
      <c r="AB27" s="430"/>
      <c r="AC27" s="430"/>
      <c r="AD27" s="430"/>
      <c r="AE27" s="430"/>
      <c r="AF27" s="431"/>
      <c r="AI27" s="439"/>
      <c r="AJ27" s="440"/>
      <c r="AK27" s="441"/>
      <c r="AL27" s="397" t="s">
        <v>23</v>
      </c>
      <c r="AM27" s="398"/>
      <c r="AN27" s="398"/>
      <c r="AO27" s="398"/>
      <c r="AP27" s="398"/>
      <c r="AQ27" s="398"/>
      <c r="AR27" s="398"/>
      <c r="AS27" s="398"/>
      <c r="AT27" s="398"/>
      <c r="AU27" s="399"/>
      <c r="AV27" s="418">
        <f>入力支援シート２!O28</f>
        <v>0</v>
      </c>
      <c r="AW27" s="418"/>
      <c r="AX27" s="418"/>
      <c r="AY27" s="418"/>
      <c r="AZ27" s="444"/>
      <c r="BA27" s="445"/>
      <c r="BB27" s="445"/>
      <c r="BC27" s="446"/>
      <c r="BD27" s="432" t="s">
        <v>61</v>
      </c>
      <c r="BE27" s="433"/>
      <c r="BF27" s="433"/>
      <c r="BG27" s="433"/>
      <c r="BH27" s="433"/>
      <c r="BI27" s="433"/>
      <c r="BJ27" s="433"/>
      <c r="BK27" s="433"/>
      <c r="BL27" s="433"/>
      <c r="BM27" s="433"/>
      <c r="BN27" s="434"/>
      <c r="BO27" s="418">
        <f>入力支援シート２!AH28</f>
        <v>0</v>
      </c>
      <c r="BP27" s="418"/>
      <c r="BQ27" s="418"/>
      <c r="BR27" s="418"/>
    </row>
    <row r="28" spans="2:70" ht="16.5" customHeight="1" x14ac:dyDescent="0.15">
      <c r="B28" s="514"/>
      <c r="C28" s="515"/>
      <c r="D28" s="515"/>
      <c r="E28" s="516"/>
      <c r="F28" s="514"/>
      <c r="G28" s="515"/>
      <c r="H28" s="515"/>
      <c r="I28" s="429" t="s">
        <v>113</v>
      </c>
      <c r="J28" s="430"/>
      <c r="K28" s="431"/>
      <c r="L28" s="167"/>
      <c r="M28" s="167"/>
      <c r="N28" s="167"/>
      <c r="O28" s="429" t="s">
        <v>0</v>
      </c>
      <c r="P28" s="430"/>
      <c r="Q28" s="431"/>
      <c r="R28" s="514" t="s">
        <v>143</v>
      </c>
      <c r="S28" s="515"/>
      <c r="T28" s="516"/>
      <c r="U28" s="514" t="s">
        <v>145</v>
      </c>
      <c r="V28" s="515"/>
      <c r="W28" s="516"/>
      <c r="X28" s="429" t="s">
        <v>108</v>
      </c>
      <c r="Y28" s="430"/>
      <c r="Z28" s="431"/>
      <c r="AA28" s="429" t="s">
        <v>315</v>
      </c>
      <c r="AB28" s="430"/>
      <c r="AC28" s="431"/>
      <c r="AD28" s="429" t="s">
        <v>112</v>
      </c>
      <c r="AE28" s="430"/>
      <c r="AF28" s="431"/>
      <c r="AI28" s="419" t="s">
        <v>27</v>
      </c>
      <c r="AJ28" s="420"/>
      <c r="AK28" s="421"/>
      <c r="AL28" s="397" t="s">
        <v>28</v>
      </c>
      <c r="AM28" s="398"/>
      <c r="AN28" s="398"/>
      <c r="AO28" s="398"/>
      <c r="AP28" s="398"/>
      <c r="AQ28" s="398"/>
      <c r="AR28" s="398"/>
      <c r="AS28" s="398"/>
      <c r="AT28" s="398"/>
      <c r="AU28" s="399"/>
      <c r="AV28" s="418">
        <f>入力支援シート２!O29</f>
        <v>0</v>
      </c>
      <c r="AW28" s="418"/>
      <c r="AX28" s="418"/>
      <c r="AY28" s="418"/>
      <c r="AZ28" s="444"/>
      <c r="BA28" s="445"/>
      <c r="BB28" s="445"/>
      <c r="BC28" s="446"/>
      <c r="BD28" s="432" t="s">
        <v>62</v>
      </c>
      <c r="BE28" s="433"/>
      <c r="BF28" s="433"/>
      <c r="BG28" s="433"/>
      <c r="BH28" s="433"/>
      <c r="BI28" s="433"/>
      <c r="BJ28" s="433"/>
      <c r="BK28" s="433"/>
      <c r="BL28" s="433"/>
      <c r="BM28" s="433"/>
      <c r="BN28" s="434"/>
      <c r="BO28" s="418">
        <f>入力支援シート２!AH29</f>
        <v>0</v>
      </c>
      <c r="BP28" s="418"/>
      <c r="BQ28" s="418"/>
      <c r="BR28" s="418"/>
    </row>
    <row r="29" spans="2:70" ht="16.5" customHeight="1" x14ac:dyDescent="0.15">
      <c r="B29" s="511" t="s">
        <v>88</v>
      </c>
      <c r="C29" s="512"/>
      <c r="D29" s="512"/>
      <c r="E29" s="513"/>
      <c r="F29" s="490">
        <f>入力支援シート４!E37</f>
        <v>0</v>
      </c>
      <c r="G29" s="491"/>
      <c r="H29" s="491"/>
      <c r="I29" s="490">
        <f>SUM(入力支援シート４!E32:E35)</f>
        <v>0</v>
      </c>
      <c r="J29" s="491"/>
      <c r="K29" s="492"/>
      <c r="L29" s="602" t="e">
        <f>F29/$J$9</f>
        <v>#DIV/0!</v>
      </c>
      <c r="M29" s="603"/>
      <c r="N29" s="604"/>
      <c r="O29" s="596" t="e">
        <f>I29/$J$11</f>
        <v>#DIV/0!</v>
      </c>
      <c r="P29" s="597"/>
      <c r="Q29" s="598"/>
      <c r="R29" s="490">
        <f>入力支援シート５!C12</f>
        <v>0</v>
      </c>
      <c r="S29" s="491"/>
      <c r="T29" s="492"/>
      <c r="U29" s="490">
        <f>入力支援シート５!C18</f>
        <v>0</v>
      </c>
      <c r="V29" s="491"/>
      <c r="W29" s="492"/>
      <c r="X29" s="490">
        <f>入力支援シート５!C22</f>
        <v>0</v>
      </c>
      <c r="Y29" s="491"/>
      <c r="Z29" s="492"/>
      <c r="AA29" s="490">
        <f>入力支援シート５!C25</f>
        <v>0</v>
      </c>
      <c r="AB29" s="491"/>
      <c r="AC29" s="492"/>
      <c r="AD29" s="490">
        <f>入力支援シート５!C28</f>
        <v>0</v>
      </c>
      <c r="AE29" s="491"/>
      <c r="AF29" s="492"/>
      <c r="AI29" s="422"/>
      <c r="AJ29" s="423"/>
      <c r="AK29" s="424"/>
      <c r="AL29" s="397" t="s">
        <v>29</v>
      </c>
      <c r="AM29" s="398"/>
      <c r="AN29" s="398"/>
      <c r="AO29" s="398"/>
      <c r="AP29" s="398"/>
      <c r="AQ29" s="398"/>
      <c r="AR29" s="398"/>
      <c r="AS29" s="398"/>
      <c r="AT29" s="398"/>
      <c r="AU29" s="399"/>
      <c r="AV29" s="418">
        <f>入力支援シート２!O30</f>
        <v>0</v>
      </c>
      <c r="AW29" s="418"/>
      <c r="AX29" s="418"/>
      <c r="AY29" s="418"/>
      <c r="AZ29" s="444"/>
      <c r="BA29" s="445"/>
      <c r="BB29" s="445"/>
      <c r="BC29" s="446"/>
      <c r="BD29" s="432" t="s">
        <v>22</v>
      </c>
      <c r="BE29" s="433"/>
      <c r="BF29" s="433"/>
      <c r="BG29" s="433"/>
      <c r="BH29" s="433"/>
      <c r="BI29" s="433"/>
      <c r="BJ29" s="433"/>
      <c r="BK29" s="433"/>
      <c r="BL29" s="433"/>
      <c r="BM29" s="433"/>
      <c r="BN29" s="434"/>
      <c r="BO29" s="418">
        <f>入力支援シート２!AH30</f>
        <v>0</v>
      </c>
      <c r="BP29" s="418"/>
      <c r="BQ29" s="418"/>
      <c r="BR29" s="418"/>
    </row>
    <row r="30" spans="2:70" ht="16.5" customHeight="1" x14ac:dyDescent="0.15">
      <c r="B30" s="508" t="s">
        <v>317</v>
      </c>
      <c r="C30" s="509"/>
      <c r="D30" s="509"/>
      <c r="E30" s="510"/>
      <c r="F30" s="493">
        <f>入力支援シート４!F37</f>
        <v>0</v>
      </c>
      <c r="G30" s="494"/>
      <c r="H30" s="494"/>
      <c r="I30" s="493">
        <f>SUM(入力支援シート４!F32:F35)</f>
        <v>0</v>
      </c>
      <c r="J30" s="494"/>
      <c r="K30" s="495"/>
      <c r="L30" s="521" t="e">
        <f t="shared" ref="L30:L34" si="1">F30/$J$9</f>
        <v>#DIV/0!</v>
      </c>
      <c r="M30" s="522"/>
      <c r="N30" s="523"/>
      <c r="O30" s="527" t="e">
        <f t="shared" ref="O30:O35" si="2">I30/$J$11</f>
        <v>#DIV/0!</v>
      </c>
      <c r="P30" s="528"/>
      <c r="Q30" s="529"/>
      <c r="R30" s="493">
        <f>入力支援シート５!D12</f>
        <v>0</v>
      </c>
      <c r="S30" s="494"/>
      <c r="T30" s="495"/>
      <c r="U30" s="493">
        <f>入力支援シート５!D18</f>
        <v>0</v>
      </c>
      <c r="V30" s="494"/>
      <c r="W30" s="495"/>
      <c r="X30" s="493">
        <f>入力支援シート５!D22</f>
        <v>0</v>
      </c>
      <c r="Y30" s="494"/>
      <c r="Z30" s="495"/>
      <c r="AA30" s="493">
        <f>入力支援シート５!D25</f>
        <v>0</v>
      </c>
      <c r="AB30" s="494"/>
      <c r="AC30" s="495"/>
      <c r="AD30" s="493">
        <f>入力支援シート５!D28</f>
        <v>0</v>
      </c>
      <c r="AE30" s="494"/>
      <c r="AF30" s="495"/>
      <c r="AI30" s="422"/>
      <c r="AJ30" s="423"/>
      <c r="AK30" s="424"/>
      <c r="AL30" s="397" t="s">
        <v>30</v>
      </c>
      <c r="AM30" s="398"/>
      <c r="AN30" s="398"/>
      <c r="AO30" s="398"/>
      <c r="AP30" s="398"/>
      <c r="AQ30" s="398"/>
      <c r="AR30" s="398"/>
      <c r="AS30" s="398"/>
      <c r="AT30" s="398"/>
      <c r="AU30" s="399"/>
      <c r="AV30" s="418">
        <f>入力支援シート２!O31</f>
        <v>0</v>
      </c>
      <c r="AW30" s="418"/>
      <c r="AX30" s="418"/>
      <c r="AY30" s="418"/>
      <c r="AZ30" s="447"/>
      <c r="BA30" s="448"/>
      <c r="BB30" s="448"/>
      <c r="BC30" s="449"/>
      <c r="BD30" s="432" t="s">
        <v>23</v>
      </c>
      <c r="BE30" s="433"/>
      <c r="BF30" s="433"/>
      <c r="BG30" s="433"/>
      <c r="BH30" s="433"/>
      <c r="BI30" s="433"/>
      <c r="BJ30" s="433"/>
      <c r="BK30" s="433"/>
      <c r="BL30" s="433"/>
      <c r="BM30" s="433"/>
      <c r="BN30" s="434"/>
      <c r="BO30" s="418">
        <f>入力支援シート２!AH31</f>
        <v>0</v>
      </c>
      <c r="BP30" s="418"/>
      <c r="BQ30" s="418"/>
      <c r="BR30" s="418"/>
    </row>
    <row r="31" spans="2:70" ht="16.5" customHeight="1" x14ac:dyDescent="0.15">
      <c r="B31" s="508" t="s">
        <v>89</v>
      </c>
      <c r="C31" s="509"/>
      <c r="D31" s="509"/>
      <c r="E31" s="510"/>
      <c r="F31" s="493">
        <f>入力支援シート４!I37</f>
        <v>0</v>
      </c>
      <c r="G31" s="494"/>
      <c r="H31" s="494"/>
      <c r="I31" s="493">
        <f>SUM(入力支援シート４!I32:I35)</f>
        <v>0</v>
      </c>
      <c r="J31" s="494"/>
      <c r="K31" s="495"/>
      <c r="L31" s="521" t="e">
        <f t="shared" si="1"/>
        <v>#DIV/0!</v>
      </c>
      <c r="M31" s="522"/>
      <c r="N31" s="523"/>
      <c r="O31" s="527" t="e">
        <f t="shared" si="2"/>
        <v>#DIV/0!</v>
      </c>
      <c r="P31" s="528"/>
      <c r="Q31" s="529"/>
      <c r="R31" s="493">
        <f>入力支援シート５!G12</f>
        <v>0</v>
      </c>
      <c r="S31" s="494"/>
      <c r="T31" s="495"/>
      <c r="U31" s="478">
        <f>入力支援シート５!G18</f>
        <v>0</v>
      </c>
      <c r="V31" s="479"/>
      <c r="W31" s="480"/>
      <c r="X31" s="493">
        <f>入力支援シート５!F22</f>
        <v>0</v>
      </c>
      <c r="Y31" s="494"/>
      <c r="Z31" s="495"/>
      <c r="AA31" s="493">
        <f>入力支援シート５!F25</f>
        <v>0</v>
      </c>
      <c r="AB31" s="494"/>
      <c r="AC31" s="495"/>
      <c r="AD31" s="493">
        <f>入力支援シート５!F28</f>
        <v>0</v>
      </c>
      <c r="AE31" s="494"/>
      <c r="AF31" s="495"/>
      <c r="AI31" s="422"/>
      <c r="AJ31" s="423"/>
      <c r="AK31" s="424"/>
      <c r="AL31" s="397" t="s">
        <v>40</v>
      </c>
      <c r="AM31" s="398"/>
      <c r="AN31" s="398"/>
      <c r="AO31" s="398"/>
      <c r="AP31" s="398"/>
      <c r="AQ31" s="398"/>
      <c r="AR31" s="398"/>
      <c r="AS31" s="398"/>
      <c r="AT31" s="398"/>
      <c r="AU31" s="399"/>
      <c r="AV31" s="418">
        <f>入力支援シート２!O32</f>
        <v>0</v>
      </c>
      <c r="AW31" s="418"/>
      <c r="AX31" s="418"/>
      <c r="AY31" s="418"/>
      <c r="AZ31" s="567" t="s">
        <v>63</v>
      </c>
      <c r="BA31" s="571"/>
      <c r="BB31" s="571"/>
      <c r="BC31" s="572"/>
      <c r="BD31" s="432" t="s">
        <v>65</v>
      </c>
      <c r="BE31" s="433"/>
      <c r="BF31" s="433"/>
      <c r="BG31" s="433"/>
      <c r="BH31" s="433"/>
      <c r="BI31" s="433"/>
      <c r="BJ31" s="433"/>
      <c r="BK31" s="433"/>
      <c r="BL31" s="433"/>
      <c r="BM31" s="433"/>
      <c r="BN31" s="434"/>
      <c r="BO31" s="418">
        <f>入力支援シート２!AH32</f>
        <v>0</v>
      </c>
      <c r="BP31" s="418"/>
      <c r="BQ31" s="418"/>
      <c r="BR31" s="418"/>
    </row>
    <row r="32" spans="2:70" ht="16.5" customHeight="1" x14ac:dyDescent="0.15">
      <c r="B32" s="499" t="s">
        <v>90</v>
      </c>
      <c r="C32" s="500"/>
      <c r="D32" s="500"/>
      <c r="E32" s="501"/>
      <c r="F32" s="493">
        <f>入力支援シート４!J37</f>
        <v>0</v>
      </c>
      <c r="G32" s="494"/>
      <c r="H32" s="494"/>
      <c r="I32" s="493">
        <f>SUM(入力支援シート４!J32:J35)</f>
        <v>0</v>
      </c>
      <c r="J32" s="494"/>
      <c r="K32" s="495"/>
      <c r="L32" s="521" t="e">
        <f t="shared" si="1"/>
        <v>#DIV/0!</v>
      </c>
      <c r="M32" s="522"/>
      <c r="N32" s="523"/>
      <c r="O32" s="527" t="e">
        <f t="shared" si="2"/>
        <v>#DIV/0!</v>
      </c>
      <c r="P32" s="528"/>
      <c r="Q32" s="529"/>
      <c r="R32" s="493">
        <f>入力支援シート５!H12</f>
        <v>0</v>
      </c>
      <c r="S32" s="494"/>
      <c r="T32" s="495"/>
      <c r="U32" s="478">
        <f>入力支援シート５!H18</f>
        <v>0</v>
      </c>
      <c r="V32" s="479"/>
      <c r="W32" s="480"/>
      <c r="X32" s="493">
        <f>入力支援シート５!G22</f>
        <v>0</v>
      </c>
      <c r="Y32" s="494"/>
      <c r="Z32" s="495"/>
      <c r="AA32" s="493">
        <f>入力支援シート５!G25</f>
        <v>0</v>
      </c>
      <c r="AB32" s="494"/>
      <c r="AC32" s="495"/>
      <c r="AD32" s="493">
        <f>入力支援シート５!G28</f>
        <v>0</v>
      </c>
      <c r="AE32" s="494"/>
      <c r="AF32" s="495"/>
      <c r="AG32" s="179"/>
      <c r="AI32" s="422"/>
      <c r="AJ32" s="423"/>
      <c r="AK32" s="424"/>
      <c r="AL32" s="397" t="s">
        <v>31</v>
      </c>
      <c r="AM32" s="398"/>
      <c r="AN32" s="398"/>
      <c r="AO32" s="398"/>
      <c r="AP32" s="398"/>
      <c r="AQ32" s="398"/>
      <c r="AR32" s="398"/>
      <c r="AS32" s="398"/>
      <c r="AT32" s="398"/>
      <c r="AU32" s="399"/>
      <c r="AV32" s="418">
        <f>入力支援シート２!O33</f>
        <v>0</v>
      </c>
      <c r="AW32" s="418"/>
      <c r="AX32" s="418"/>
      <c r="AY32" s="418"/>
      <c r="AZ32" s="444" t="s">
        <v>64</v>
      </c>
      <c r="BA32" s="445"/>
      <c r="BB32" s="445"/>
      <c r="BC32" s="446"/>
      <c r="BD32" s="432" t="s">
        <v>66</v>
      </c>
      <c r="BE32" s="433"/>
      <c r="BF32" s="433"/>
      <c r="BG32" s="433"/>
      <c r="BH32" s="433"/>
      <c r="BI32" s="433"/>
      <c r="BJ32" s="433"/>
      <c r="BK32" s="433"/>
      <c r="BL32" s="433"/>
      <c r="BM32" s="433"/>
      <c r="BN32" s="434"/>
      <c r="BO32" s="418">
        <f>入力支援シート２!AH33</f>
        <v>0</v>
      </c>
      <c r="BP32" s="418"/>
      <c r="BQ32" s="418"/>
      <c r="BR32" s="418"/>
    </row>
    <row r="33" spans="2:90" ht="16.5" customHeight="1" x14ac:dyDescent="0.15">
      <c r="B33" s="508" t="s">
        <v>91</v>
      </c>
      <c r="C33" s="509"/>
      <c r="D33" s="509"/>
      <c r="E33" s="510"/>
      <c r="F33" s="493">
        <f>入力支援シート４!K37</f>
        <v>0</v>
      </c>
      <c r="G33" s="494"/>
      <c r="H33" s="494"/>
      <c r="I33" s="493">
        <f>SUM(入力支援シート４!K32:K35)</f>
        <v>0</v>
      </c>
      <c r="J33" s="494"/>
      <c r="K33" s="495"/>
      <c r="L33" s="521" t="e">
        <f t="shared" si="1"/>
        <v>#DIV/0!</v>
      </c>
      <c r="M33" s="522"/>
      <c r="N33" s="523"/>
      <c r="O33" s="527" t="e">
        <f t="shared" si="2"/>
        <v>#DIV/0!</v>
      </c>
      <c r="P33" s="528"/>
      <c r="Q33" s="529"/>
      <c r="R33" s="493">
        <f>入力支援シート５!I12</f>
        <v>0</v>
      </c>
      <c r="S33" s="494"/>
      <c r="T33" s="495"/>
      <c r="U33" s="478">
        <f>入力支援シート５!I18</f>
        <v>0</v>
      </c>
      <c r="V33" s="479"/>
      <c r="W33" s="480"/>
      <c r="X33" s="493">
        <f>入力支援シート５!H22</f>
        <v>0</v>
      </c>
      <c r="Y33" s="494"/>
      <c r="Z33" s="495"/>
      <c r="AA33" s="493">
        <f>入力支援シート５!H25</f>
        <v>0</v>
      </c>
      <c r="AB33" s="494"/>
      <c r="AC33" s="495"/>
      <c r="AD33" s="493">
        <f>入力支援シート５!H28</f>
        <v>0</v>
      </c>
      <c r="AE33" s="494"/>
      <c r="AF33" s="495"/>
      <c r="AG33" s="179"/>
      <c r="AI33" s="422"/>
      <c r="AJ33" s="423"/>
      <c r="AK33" s="424"/>
      <c r="AL33" s="397" t="s">
        <v>22</v>
      </c>
      <c r="AM33" s="398"/>
      <c r="AN33" s="398"/>
      <c r="AO33" s="398"/>
      <c r="AP33" s="398"/>
      <c r="AQ33" s="398"/>
      <c r="AR33" s="398"/>
      <c r="AS33" s="398"/>
      <c r="AT33" s="398"/>
      <c r="AU33" s="399"/>
      <c r="AV33" s="418">
        <f>入力支援シート２!O34</f>
        <v>0</v>
      </c>
      <c r="AW33" s="418"/>
      <c r="AX33" s="418"/>
      <c r="AY33" s="418"/>
      <c r="AZ33" s="444"/>
      <c r="BA33" s="445"/>
      <c r="BB33" s="445"/>
      <c r="BC33" s="446"/>
      <c r="BD33" s="432" t="s">
        <v>67</v>
      </c>
      <c r="BE33" s="433"/>
      <c r="BF33" s="433"/>
      <c r="BG33" s="433"/>
      <c r="BH33" s="433"/>
      <c r="BI33" s="433"/>
      <c r="BJ33" s="433"/>
      <c r="BK33" s="433"/>
      <c r="BL33" s="433"/>
      <c r="BM33" s="433"/>
      <c r="BN33" s="434"/>
      <c r="BO33" s="418">
        <f>入力支援シート２!AH34</f>
        <v>0</v>
      </c>
      <c r="BP33" s="418"/>
      <c r="BQ33" s="418"/>
      <c r="BR33" s="418"/>
    </row>
    <row r="34" spans="2:90" ht="16.5" customHeight="1" x14ac:dyDescent="0.15">
      <c r="B34" s="499" t="s">
        <v>92</v>
      </c>
      <c r="C34" s="500"/>
      <c r="D34" s="500"/>
      <c r="E34" s="501"/>
      <c r="F34" s="493">
        <f>入力支援シート４!L37</f>
        <v>0</v>
      </c>
      <c r="G34" s="494"/>
      <c r="H34" s="494"/>
      <c r="I34" s="493">
        <f>SUM(入力支援シート４!L32:L35)</f>
        <v>0</v>
      </c>
      <c r="J34" s="494"/>
      <c r="K34" s="495"/>
      <c r="L34" s="521" t="e">
        <f t="shared" si="1"/>
        <v>#DIV/0!</v>
      </c>
      <c r="M34" s="522"/>
      <c r="N34" s="523"/>
      <c r="O34" s="527" t="e">
        <f t="shared" si="2"/>
        <v>#DIV/0!</v>
      </c>
      <c r="P34" s="528"/>
      <c r="Q34" s="529"/>
      <c r="R34" s="493">
        <f>入力支援シート５!J12</f>
        <v>0</v>
      </c>
      <c r="S34" s="494"/>
      <c r="T34" s="495"/>
      <c r="U34" s="478">
        <f>入力支援シート５!J18</f>
        <v>0</v>
      </c>
      <c r="V34" s="479"/>
      <c r="W34" s="480"/>
      <c r="X34" s="493">
        <f>入力支援シート５!I22</f>
        <v>0</v>
      </c>
      <c r="Y34" s="494"/>
      <c r="Z34" s="495"/>
      <c r="AA34" s="493">
        <f>入力支援シート５!I25</f>
        <v>0</v>
      </c>
      <c r="AB34" s="494"/>
      <c r="AC34" s="495"/>
      <c r="AD34" s="493">
        <f>入力支援シート５!I28</f>
        <v>0</v>
      </c>
      <c r="AE34" s="494"/>
      <c r="AF34" s="495"/>
      <c r="AG34" s="179"/>
      <c r="AI34" s="439"/>
      <c r="AJ34" s="440"/>
      <c r="AK34" s="441"/>
      <c r="AL34" s="397" t="s">
        <v>23</v>
      </c>
      <c r="AM34" s="398"/>
      <c r="AN34" s="398"/>
      <c r="AO34" s="398"/>
      <c r="AP34" s="398"/>
      <c r="AQ34" s="398"/>
      <c r="AR34" s="398"/>
      <c r="AS34" s="398"/>
      <c r="AT34" s="398"/>
      <c r="AU34" s="399"/>
      <c r="AV34" s="418">
        <f>入力支援シート２!O35</f>
        <v>0</v>
      </c>
      <c r="AW34" s="418"/>
      <c r="AX34" s="418"/>
      <c r="AY34" s="418"/>
      <c r="AZ34" s="444"/>
      <c r="BA34" s="445"/>
      <c r="BB34" s="445"/>
      <c r="BC34" s="446"/>
      <c r="BD34" s="432" t="s">
        <v>22</v>
      </c>
      <c r="BE34" s="433"/>
      <c r="BF34" s="433"/>
      <c r="BG34" s="433"/>
      <c r="BH34" s="433"/>
      <c r="BI34" s="433"/>
      <c r="BJ34" s="433"/>
      <c r="BK34" s="433"/>
      <c r="BL34" s="433"/>
      <c r="BM34" s="433"/>
      <c r="BN34" s="434"/>
      <c r="BO34" s="418">
        <f>入力支援シート２!AH35</f>
        <v>0</v>
      </c>
      <c r="BP34" s="418"/>
      <c r="BQ34" s="418"/>
      <c r="BR34" s="418"/>
    </row>
    <row r="35" spans="2:90" ht="16.5" customHeight="1" x14ac:dyDescent="0.15">
      <c r="B35" s="496" t="s">
        <v>93</v>
      </c>
      <c r="C35" s="497"/>
      <c r="D35" s="497"/>
      <c r="E35" s="498"/>
      <c r="F35" s="533">
        <f>入力支援シート４!M37</f>
        <v>0</v>
      </c>
      <c r="G35" s="534"/>
      <c r="H35" s="534"/>
      <c r="I35" s="533">
        <f>SUM(入力支援シート４!M32:M35)</f>
        <v>0</v>
      </c>
      <c r="J35" s="534"/>
      <c r="K35" s="535"/>
      <c r="L35" s="530" t="e">
        <f>F35/$J$9</f>
        <v>#DIV/0!</v>
      </c>
      <c r="M35" s="531"/>
      <c r="N35" s="532"/>
      <c r="O35" s="599" t="e">
        <f t="shared" si="2"/>
        <v>#DIV/0!</v>
      </c>
      <c r="P35" s="600"/>
      <c r="Q35" s="601"/>
      <c r="R35" s="533">
        <f>入力支援シート５!K12</f>
        <v>0</v>
      </c>
      <c r="S35" s="534"/>
      <c r="T35" s="535"/>
      <c r="U35" s="481">
        <f>入力支援シート５!K18</f>
        <v>0</v>
      </c>
      <c r="V35" s="482"/>
      <c r="W35" s="483"/>
      <c r="X35" s="533">
        <f>入力支援シート５!J22</f>
        <v>0</v>
      </c>
      <c r="Y35" s="534"/>
      <c r="Z35" s="535"/>
      <c r="AA35" s="533">
        <f>入力支援シート５!J25</f>
        <v>0</v>
      </c>
      <c r="AB35" s="534"/>
      <c r="AC35" s="535"/>
      <c r="AD35" s="533">
        <f>入力支援シート５!J28</f>
        <v>0</v>
      </c>
      <c r="AE35" s="534"/>
      <c r="AF35" s="535"/>
      <c r="AG35" s="179"/>
      <c r="AI35" s="419" t="s">
        <v>32</v>
      </c>
      <c r="AJ35" s="420"/>
      <c r="AK35" s="421"/>
      <c r="AL35" s="397" t="s">
        <v>34</v>
      </c>
      <c r="AM35" s="398"/>
      <c r="AN35" s="398"/>
      <c r="AO35" s="398"/>
      <c r="AP35" s="398"/>
      <c r="AQ35" s="398"/>
      <c r="AR35" s="398"/>
      <c r="AS35" s="398"/>
      <c r="AT35" s="398"/>
      <c r="AU35" s="399"/>
      <c r="AV35" s="418">
        <f>入力支援シート２!O36</f>
        <v>0</v>
      </c>
      <c r="AW35" s="418"/>
      <c r="AX35" s="418"/>
      <c r="AY35" s="418"/>
      <c r="AZ35" s="447"/>
      <c r="BA35" s="448"/>
      <c r="BB35" s="448"/>
      <c r="BC35" s="449"/>
      <c r="BD35" s="432" t="s">
        <v>23</v>
      </c>
      <c r="BE35" s="433"/>
      <c r="BF35" s="433"/>
      <c r="BG35" s="433"/>
      <c r="BH35" s="433"/>
      <c r="BI35" s="433"/>
      <c r="BJ35" s="433"/>
      <c r="BK35" s="433"/>
      <c r="BL35" s="433"/>
      <c r="BM35" s="433"/>
      <c r="BN35" s="434"/>
      <c r="BO35" s="418">
        <f>入力支援シート２!AH36</f>
        <v>0</v>
      </c>
      <c r="BP35" s="418"/>
      <c r="BQ35" s="418"/>
      <c r="BR35" s="418"/>
    </row>
    <row r="36" spans="2:90" ht="16.5" customHeight="1" x14ac:dyDescent="0.15">
      <c r="B36" s="429" t="s">
        <v>115</v>
      </c>
      <c r="C36" s="430"/>
      <c r="D36" s="430"/>
      <c r="E36" s="431"/>
      <c r="F36" s="476">
        <f>SUM(F29:H35)</f>
        <v>0</v>
      </c>
      <c r="G36" s="477"/>
      <c r="H36" s="477"/>
      <c r="I36" s="476">
        <f t="shared" ref="I36" si="3">SUM(I29:K35)</f>
        <v>0</v>
      </c>
      <c r="J36" s="477"/>
      <c r="K36" s="520"/>
      <c r="L36" s="524" t="e">
        <f>SUM(L29:N35)</f>
        <v>#DIV/0!</v>
      </c>
      <c r="M36" s="525"/>
      <c r="N36" s="526"/>
      <c r="O36" s="524" t="e">
        <f>SUM(O29:Q35)</f>
        <v>#DIV/0!</v>
      </c>
      <c r="P36" s="525"/>
      <c r="Q36" s="526"/>
      <c r="R36" s="476">
        <f t="shared" ref="R36" si="4">SUM(R29:T35)</f>
        <v>0</v>
      </c>
      <c r="S36" s="477"/>
      <c r="T36" s="520"/>
      <c r="U36" s="622">
        <f t="shared" ref="U36" si="5">SUM(U29:W35)</f>
        <v>0</v>
      </c>
      <c r="V36" s="623"/>
      <c r="W36" s="624"/>
      <c r="X36" s="476">
        <f t="shared" ref="X36" si="6">SUM(X29:Z35)</f>
        <v>0</v>
      </c>
      <c r="Y36" s="477"/>
      <c r="Z36" s="520"/>
      <c r="AA36" s="476">
        <f t="shared" ref="AA36" si="7">SUM(AA29:AC35)</f>
        <v>0</v>
      </c>
      <c r="AB36" s="477"/>
      <c r="AC36" s="520"/>
      <c r="AD36" s="476">
        <f t="shared" ref="AD36" si="8">SUM(AD29:AF35)</f>
        <v>0</v>
      </c>
      <c r="AE36" s="477"/>
      <c r="AF36" s="520"/>
      <c r="AG36" s="179"/>
      <c r="AI36" s="422" t="s">
        <v>33</v>
      </c>
      <c r="AJ36" s="423"/>
      <c r="AK36" s="424"/>
      <c r="AL36" s="397" t="s">
        <v>35</v>
      </c>
      <c r="AM36" s="398"/>
      <c r="AN36" s="398"/>
      <c r="AO36" s="398"/>
      <c r="AP36" s="398"/>
      <c r="AQ36" s="398"/>
      <c r="AR36" s="398"/>
      <c r="AS36" s="398"/>
      <c r="AT36" s="398"/>
      <c r="AU36" s="399"/>
      <c r="AV36" s="418">
        <f>入力支援シート２!O37</f>
        <v>0</v>
      </c>
      <c r="AW36" s="418"/>
      <c r="AX36" s="418"/>
      <c r="AY36" s="418"/>
      <c r="AZ36" s="432" t="s">
        <v>68</v>
      </c>
      <c r="BA36" s="433"/>
      <c r="BB36" s="433"/>
      <c r="BC36" s="433"/>
      <c r="BD36" s="433"/>
      <c r="BE36" s="433"/>
      <c r="BF36" s="433"/>
      <c r="BG36" s="433"/>
      <c r="BH36" s="433"/>
      <c r="BI36" s="433"/>
      <c r="BJ36" s="433"/>
      <c r="BK36" s="433"/>
      <c r="BL36" s="433"/>
      <c r="BM36" s="433"/>
      <c r="BN36" s="434"/>
      <c r="BO36" s="418">
        <f>入力支援シート２!AH37</f>
        <v>0</v>
      </c>
      <c r="BP36" s="418"/>
      <c r="BQ36" s="418"/>
      <c r="BR36" s="418"/>
    </row>
    <row r="37" spans="2:90" ht="16.5" customHeight="1" x14ac:dyDescent="0.15">
      <c r="B37" s="179"/>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I37" s="439"/>
      <c r="AJ37" s="440"/>
      <c r="AK37" s="441"/>
      <c r="AL37" s="397" t="s">
        <v>23</v>
      </c>
      <c r="AM37" s="398"/>
      <c r="AN37" s="398"/>
      <c r="AO37" s="398"/>
      <c r="AP37" s="398"/>
      <c r="AQ37" s="398"/>
      <c r="AR37" s="398"/>
      <c r="AS37" s="398"/>
      <c r="AT37" s="398"/>
      <c r="AU37" s="399"/>
      <c r="AV37" s="418">
        <f>入力支援シート２!O38</f>
        <v>0</v>
      </c>
      <c r="AW37" s="418"/>
      <c r="AX37" s="418"/>
      <c r="AY37" s="418"/>
      <c r="AZ37" s="432" t="s">
        <v>69</v>
      </c>
      <c r="BA37" s="433"/>
      <c r="BB37" s="433"/>
      <c r="BC37" s="433"/>
      <c r="BD37" s="433"/>
      <c r="BE37" s="433"/>
      <c r="BF37" s="433"/>
      <c r="BG37" s="433"/>
      <c r="BH37" s="433"/>
      <c r="BI37" s="433"/>
      <c r="BJ37" s="433"/>
      <c r="BK37" s="433"/>
      <c r="BL37" s="433"/>
      <c r="BM37" s="433"/>
      <c r="BN37" s="434"/>
      <c r="BO37" s="418">
        <f>入力支援シート２!AH38</f>
        <v>0</v>
      </c>
      <c r="BP37" s="418"/>
      <c r="BQ37" s="418"/>
      <c r="BR37" s="418"/>
    </row>
    <row r="38" spans="2:90" ht="16.5" customHeight="1" x14ac:dyDescent="0.15">
      <c r="B38" s="179"/>
      <c r="C38" s="180"/>
      <c r="D38" s="179"/>
      <c r="E38" s="179"/>
      <c r="F38" s="179"/>
      <c r="G38" s="179"/>
      <c r="H38" s="179"/>
      <c r="I38" s="179"/>
      <c r="J38" s="179"/>
      <c r="K38" s="179"/>
      <c r="L38" s="179"/>
      <c r="N38" s="179"/>
      <c r="O38" s="179"/>
      <c r="P38" s="179"/>
      <c r="Q38" s="179"/>
      <c r="R38" s="179"/>
      <c r="S38" s="179"/>
      <c r="T38" s="179"/>
      <c r="U38" s="179"/>
      <c r="V38" s="179"/>
      <c r="W38" s="179"/>
      <c r="X38" s="179"/>
      <c r="Y38" s="179"/>
      <c r="Z38" s="179"/>
      <c r="AA38" s="179"/>
      <c r="AB38" s="179"/>
      <c r="AC38" s="179"/>
      <c r="AD38" s="179"/>
      <c r="AE38" s="179"/>
      <c r="AF38" s="179"/>
      <c r="AG38" s="179"/>
      <c r="AI38" s="419" t="s">
        <v>36</v>
      </c>
      <c r="AJ38" s="420"/>
      <c r="AK38" s="421"/>
      <c r="AL38" s="397" t="s">
        <v>38</v>
      </c>
      <c r="AM38" s="398"/>
      <c r="AN38" s="398"/>
      <c r="AO38" s="398"/>
      <c r="AP38" s="398"/>
      <c r="AQ38" s="398"/>
      <c r="AR38" s="398"/>
      <c r="AS38" s="398"/>
      <c r="AT38" s="398"/>
      <c r="AU38" s="399"/>
      <c r="AV38" s="418">
        <f>入力支援シート２!O39</f>
        <v>0</v>
      </c>
      <c r="AW38" s="418"/>
      <c r="AX38" s="418"/>
      <c r="AY38" s="418"/>
      <c r="AZ38" s="432" t="s">
        <v>71</v>
      </c>
      <c r="BA38" s="433"/>
      <c r="BB38" s="433"/>
      <c r="BC38" s="433"/>
      <c r="BD38" s="433"/>
      <c r="BE38" s="433"/>
      <c r="BF38" s="433"/>
      <c r="BG38" s="433"/>
      <c r="BH38" s="433"/>
      <c r="BI38" s="433"/>
      <c r="BJ38" s="433"/>
      <c r="BK38" s="433"/>
      <c r="BL38" s="433"/>
      <c r="BM38" s="433"/>
      <c r="BN38" s="434"/>
      <c r="BO38" s="418">
        <f>入力支援シート２!AH39</f>
        <v>0</v>
      </c>
      <c r="BP38" s="418"/>
      <c r="BQ38" s="418"/>
      <c r="BR38" s="418"/>
    </row>
    <row r="39" spans="2:90" ht="16.5" customHeight="1" x14ac:dyDescent="0.15">
      <c r="B39" s="419" t="s">
        <v>230</v>
      </c>
      <c r="C39" s="398"/>
      <c r="D39" s="398"/>
      <c r="E39" s="398"/>
      <c r="F39" s="398"/>
      <c r="G39" s="398"/>
      <c r="H39" s="398"/>
      <c r="I39" s="398"/>
      <c r="J39" s="398"/>
      <c r="K39" s="398"/>
      <c r="L39" s="398"/>
      <c r="M39" s="398"/>
      <c r="N39" s="398"/>
      <c r="O39" s="398"/>
      <c r="P39" s="398"/>
      <c r="Q39" s="399"/>
      <c r="R39" s="567" t="s">
        <v>129</v>
      </c>
      <c r="S39" s="433"/>
      <c r="T39" s="433"/>
      <c r="U39" s="433"/>
      <c r="V39" s="433"/>
      <c r="W39" s="433"/>
      <c r="X39" s="433"/>
      <c r="Y39" s="433"/>
      <c r="Z39" s="433"/>
      <c r="AA39" s="433"/>
      <c r="AB39" s="433"/>
      <c r="AC39" s="433"/>
      <c r="AD39" s="433"/>
      <c r="AE39" s="433"/>
      <c r="AF39" s="434"/>
      <c r="AG39" s="179"/>
      <c r="AI39" s="422" t="s">
        <v>37</v>
      </c>
      <c r="AJ39" s="423"/>
      <c r="AK39" s="424"/>
      <c r="AL39" s="397" t="s">
        <v>39</v>
      </c>
      <c r="AM39" s="398"/>
      <c r="AN39" s="398"/>
      <c r="AO39" s="398"/>
      <c r="AP39" s="398"/>
      <c r="AQ39" s="398"/>
      <c r="AR39" s="398"/>
      <c r="AS39" s="398"/>
      <c r="AT39" s="398"/>
      <c r="AU39" s="399"/>
      <c r="AV39" s="418">
        <f>入力支援シート２!O40</f>
        <v>0</v>
      </c>
      <c r="AW39" s="418"/>
      <c r="AX39" s="418"/>
      <c r="AY39" s="418"/>
      <c r="AZ39" s="432" t="s">
        <v>72</v>
      </c>
      <c r="BA39" s="433"/>
      <c r="BB39" s="433"/>
      <c r="BC39" s="433"/>
      <c r="BD39" s="433"/>
      <c r="BE39" s="433"/>
      <c r="BF39" s="433"/>
      <c r="BG39" s="433"/>
      <c r="BH39" s="433"/>
      <c r="BI39" s="433"/>
      <c r="BJ39" s="433"/>
      <c r="BK39" s="433"/>
      <c r="BL39" s="433"/>
      <c r="BM39" s="433"/>
      <c r="BN39" s="434"/>
      <c r="BO39" s="418">
        <f>入力支援シート２!AH40</f>
        <v>0</v>
      </c>
      <c r="BP39" s="418"/>
      <c r="BQ39" s="418"/>
      <c r="BR39" s="418"/>
    </row>
    <row r="40" spans="2:90" ht="16.5" customHeight="1" x14ac:dyDescent="0.15">
      <c r="B40" s="435"/>
      <c r="C40" s="181" t="str">
        <f>IF(入力支援シート１!C26="","",入力支援シート１!C26)</f>
        <v/>
      </c>
      <c r="D40" s="397" t="s">
        <v>231</v>
      </c>
      <c r="E40" s="398"/>
      <c r="F40" s="398"/>
      <c r="G40" s="398"/>
      <c r="H40" s="398"/>
      <c r="I40" s="398"/>
      <c r="J40" s="398"/>
      <c r="K40" s="398"/>
      <c r="L40" s="398"/>
      <c r="M40" s="398"/>
      <c r="N40" s="398"/>
      <c r="O40" s="398"/>
      <c r="P40" s="398"/>
      <c r="Q40" s="399"/>
      <c r="R40" s="435"/>
      <c r="S40" s="397" t="s">
        <v>275</v>
      </c>
      <c r="T40" s="398"/>
      <c r="U40" s="398"/>
      <c r="V40" s="398"/>
      <c r="W40" s="398"/>
      <c r="X40" s="398"/>
      <c r="Y40" s="398"/>
      <c r="Z40" s="398"/>
      <c r="AA40" s="398"/>
      <c r="AB40" s="398"/>
      <c r="AC40" s="399"/>
      <c r="AD40" s="568" t="str">
        <f>IF(入力支援シート１!AC26="","",入力支援シート１!AC26)</f>
        <v/>
      </c>
      <c r="AE40" s="569"/>
      <c r="AF40" s="570"/>
      <c r="AG40" s="179"/>
      <c r="AI40" s="422"/>
      <c r="AJ40" s="423"/>
      <c r="AK40" s="424"/>
      <c r="AL40" s="397" t="s">
        <v>30</v>
      </c>
      <c r="AM40" s="398"/>
      <c r="AN40" s="398"/>
      <c r="AO40" s="398"/>
      <c r="AP40" s="398"/>
      <c r="AQ40" s="398"/>
      <c r="AR40" s="398"/>
      <c r="AS40" s="398"/>
      <c r="AT40" s="398"/>
      <c r="AU40" s="399"/>
      <c r="AV40" s="418">
        <f>入力支援シート２!O41</f>
        <v>0</v>
      </c>
      <c r="AW40" s="418"/>
      <c r="AX40" s="418"/>
      <c r="AY40" s="418"/>
      <c r="AZ40" s="409" t="s">
        <v>73</v>
      </c>
      <c r="BA40" s="410"/>
      <c r="BB40" s="410"/>
      <c r="BC40" s="411"/>
      <c r="BD40" s="432" t="s">
        <v>74</v>
      </c>
      <c r="BE40" s="433"/>
      <c r="BF40" s="433"/>
      <c r="BG40" s="433"/>
      <c r="BH40" s="433"/>
      <c r="BI40" s="433"/>
      <c r="BJ40" s="433"/>
      <c r="BK40" s="433"/>
      <c r="BL40" s="433"/>
      <c r="BM40" s="433"/>
      <c r="BN40" s="434"/>
      <c r="BO40" s="418">
        <f>入力支援シート２!AH41</f>
        <v>0</v>
      </c>
      <c r="BP40" s="418"/>
      <c r="BQ40" s="418"/>
      <c r="BR40" s="418"/>
    </row>
    <row r="41" spans="2:90" ht="16.5" customHeight="1" x14ac:dyDescent="0.15">
      <c r="B41" s="435"/>
      <c r="C41" s="177" t="str">
        <f>IF(入力支援シート１!C27="","",入力支援シート１!C27)</f>
        <v/>
      </c>
      <c r="D41" s="397" t="s">
        <v>232</v>
      </c>
      <c r="E41" s="398"/>
      <c r="F41" s="398"/>
      <c r="G41" s="398"/>
      <c r="H41" s="398"/>
      <c r="I41" s="398"/>
      <c r="J41" s="398"/>
      <c r="K41" s="398"/>
      <c r="L41" s="398"/>
      <c r="M41" s="398"/>
      <c r="N41" s="398"/>
      <c r="O41" s="398"/>
      <c r="P41" s="398"/>
      <c r="Q41" s="399"/>
      <c r="R41" s="435"/>
      <c r="S41" s="397" t="s">
        <v>130</v>
      </c>
      <c r="T41" s="398"/>
      <c r="U41" s="398"/>
      <c r="V41" s="398"/>
      <c r="W41" s="398"/>
      <c r="X41" s="398"/>
      <c r="Y41" s="398"/>
      <c r="Z41" s="398"/>
      <c r="AA41" s="398"/>
      <c r="AB41" s="398"/>
      <c r="AC41" s="399"/>
      <c r="AD41" s="561" t="str">
        <f>IF(入力支援シート１!AC27="","",入力支援シート１!AC27)</f>
        <v/>
      </c>
      <c r="AE41" s="562"/>
      <c r="AF41" s="563"/>
      <c r="AG41" s="179"/>
      <c r="AI41" s="422"/>
      <c r="AJ41" s="423"/>
      <c r="AK41" s="424"/>
      <c r="AL41" s="397" t="s">
        <v>40</v>
      </c>
      <c r="AM41" s="398"/>
      <c r="AN41" s="398"/>
      <c r="AO41" s="398"/>
      <c r="AP41" s="398"/>
      <c r="AQ41" s="398"/>
      <c r="AR41" s="398"/>
      <c r="AS41" s="398"/>
      <c r="AT41" s="398"/>
      <c r="AU41" s="399"/>
      <c r="AV41" s="418">
        <f>入力支援シート２!O42</f>
        <v>0</v>
      </c>
      <c r="AW41" s="418"/>
      <c r="AX41" s="418"/>
      <c r="AY41" s="418"/>
      <c r="AZ41" s="412"/>
      <c r="BA41" s="413"/>
      <c r="BB41" s="413"/>
      <c r="BC41" s="414"/>
      <c r="BD41" s="432" t="s">
        <v>22</v>
      </c>
      <c r="BE41" s="433"/>
      <c r="BF41" s="433"/>
      <c r="BG41" s="433"/>
      <c r="BH41" s="433"/>
      <c r="BI41" s="433"/>
      <c r="BJ41" s="433"/>
      <c r="BK41" s="433"/>
      <c r="BL41" s="433"/>
      <c r="BM41" s="433"/>
      <c r="BN41" s="434"/>
      <c r="BO41" s="418">
        <f>入力支援シート２!AH42</f>
        <v>0</v>
      </c>
      <c r="BP41" s="418"/>
      <c r="BQ41" s="418"/>
      <c r="BR41" s="418"/>
    </row>
    <row r="42" spans="2:90" ht="16.5" customHeight="1" x14ac:dyDescent="0.15">
      <c r="B42" s="435"/>
      <c r="C42" s="177" t="str">
        <f>IF(入力支援シート１!C28="","",入力支援シート１!C28)</f>
        <v/>
      </c>
      <c r="D42" s="397" t="s">
        <v>233</v>
      </c>
      <c r="E42" s="398"/>
      <c r="F42" s="398"/>
      <c r="G42" s="398"/>
      <c r="H42" s="398"/>
      <c r="I42" s="398"/>
      <c r="J42" s="398"/>
      <c r="K42" s="398"/>
      <c r="L42" s="398"/>
      <c r="M42" s="398"/>
      <c r="N42" s="398"/>
      <c r="O42" s="398"/>
      <c r="P42" s="398"/>
      <c r="Q42" s="399"/>
      <c r="R42" s="435"/>
      <c r="S42" s="397" t="s">
        <v>131</v>
      </c>
      <c r="T42" s="398"/>
      <c r="U42" s="398"/>
      <c r="V42" s="398"/>
      <c r="W42" s="398"/>
      <c r="X42" s="398"/>
      <c r="Y42" s="398"/>
      <c r="Z42" s="398"/>
      <c r="AA42" s="398"/>
      <c r="AB42" s="398"/>
      <c r="AC42" s="399"/>
      <c r="AD42" s="561" t="str">
        <f>IF(入力支援シート１!AC28="","",入力支援シート１!AC28)</f>
        <v/>
      </c>
      <c r="AE42" s="562"/>
      <c r="AF42" s="563"/>
      <c r="AG42" s="179"/>
      <c r="AI42" s="422"/>
      <c r="AJ42" s="423"/>
      <c r="AK42" s="424"/>
      <c r="AL42" s="397" t="s">
        <v>31</v>
      </c>
      <c r="AM42" s="398"/>
      <c r="AN42" s="398"/>
      <c r="AO42" s="398"/>
      <c r="AP42" s="398"/>
      <c r="AQ42" s="398"/>
      <c r="AR42" s="398"/>
      <c r="AS42" s="398"/>
      <c r="AT42" s="398"/>
      <c r="AU42" s="399"/>
      <c r="AV42" s="418">
        <f>入力支援シート２!O43</f>
        <v>0</v>
      </c>
      <c r="AW42" s="418"/>
      <c r="AX42" s="418"/>
      <c r="AY42" s="418"/>
      <c r="AZ42" s="415"/>
      <c r="BA42" s="416"/>
      <c r="BB42" s="416"/>
      <c r="BC42" s="417"/>
      <c r="BD42" s="432" t="s">
        <v>23</v>
      </c>
      <c r="BE42" s="433"/>
      <c r="BF42" s="433"/>
      <c r="BG42" s="433"/>
      <c r="BH42" s="433"/>
      <c r="BI42" s="433"/>
      <c r="BJ42" s="433"/>
      <c r="BK42" s="433"/>
      <c r="BL42" s="433"/>
      <c r="BM42" s="433"/>
      <c r="BN42" s="434"/>
      <c r="BO42" s="418">
        <f>入力支援シート２!AH43</f>
        <v>0</v>
      </c>
      <c r="BP42" s="418"/>
      <c r="BQ42" s="418"/>
      <c r="BR42" s="418"/>
      <c r="CL42" s="179"/>
    </row>
    <row r="43" spans="2:90" ht="16.5" customHeight="1" x14ac:dyDescent="0.15">
      <c r="B43" s="436"/>
      <c r="C43" s="177" t="str">
        <f>IF(入力支援シート１!C29="","",入力支援シート１!C29)</f>
        <v/>
      </c>
      <c r="D43" s="397" t="s">
        <v>234</v>
      </c>
      <c r="E43" s="398"/>
      <c r="F43" s="398"/>
      <c r="G43" s="398"/>
      <c r="H43" s="398"/>
      <c r="I43" s="398"/>
      <c r="J43" s="398"/>
      <c r="K43" s="398"/>
      <c r="L43" s="398"/>
      <c r="M43" s="398"/>
      <c r="N43" s="398"/>
      <c r="O43" s="398"/>
      <c r="P43" s="398"/>
      <c r="Q43" s="399"/>
      <c r="R43" s="435"/>
      <c r="S43" s="397" t="s">
        <v>132</v>
      </c>
      <c r="T43" s="398"/>
      <c r="U43" s="398"/>
      <c r="V43" s="398"/>
      <c r="W43" s="398"/>
      <c r="X43" s="398"/>
      <c r="Y43" s="398"/>
      <c r="Z43" s="398"/>
      <c r="AA43" s="398"/>
      <c r="AB43" s="398"/>
      <c r="AC43" s="399"/>
      <c r="AD43" s="561" t="str">
        <f>IF(入力支援シート１!AC29="","",入力支援シート１!AC29)</f>
        <v/>
      </c>
      <c r="AE43" s="562"/>
      <c r="AF43" s="563"/>
      <c r="AG43" s="179"/>
      <c r="AI43" s="422"/>
      <c r="AJ43" s="423"/>
      <c r="AK43" s="424"/>
      <c r="AL43" s="397" t="s">
        <v>22</v>
      </c>
      <c r="AM43" s="398"/>
      <c r="AN43" s="398"/>
      <c r="AO43" s="398"/>
      <c r="AP43" s="398"/>
      <c r="AQ43" s="398"/>
      <c r="AR43" s="398"/>
      <c r="AS43" s="398"/>
      <c r="AT43" s="398"/>
      <c r="AU43" s="399"/>
      <c r="AV43" s="418">
        <f>入力支援シート２!O44</f>
        <v>0</v>
      </c>
      <c r="AW43" s="418"/>
      <c r="AX43" s="418"/>
      <c r="AY43" s="418"/>
      <c r="AZ43" s="432" t="s">
        <v>75</v>
      </c>
      <c r="BA43" s="433"/>
      <c r="BB43" s="433"/>
      <c r="BC43" s="433"/>
      <c r="BD43" s="433"/>
      <c r="BE43" s="433"/>
      <c r="BF43" s="433"/>
      <c r="BG43" s="433"/>
      <c r="BH43" s="433"/>
      <c r="BI43" s="433"/>
      <c r="BJ43" s="433"/>
      <c r="BK43" s="433"/>
      <c r="BL43" s="433"/>
      <c r="BM43" s="433"/>
      <c r="BN43" s="434"/>
      <c r="BO43" s="418">
        <f>入力支援シート２!AH44</f>
        <v>0</v>
      </c>
      <c r="BP43" s="418"/>
      <c r="BQ43" s="418"/>
      <c r="BR43" s="418"/>
    </row>
    <row r="44" spans="2:90" ht="16.5" customHeight="1" x14ac:dyDescent="0.15">
      <c r="B44" s="419" t="s">
        <v>157</v>
      </c>
      <c r="C44" s="398"/>
      <c r="D44" s="398"/>
      <c r="E44" s="398"/>
      <c r="F44" s="398"/>
      <c r="G44" s="398"/>
      <c r="H44" s="398"/>
      <c r="I44" s="398"/>
      <c r="J44" s="398"/>
      <c r="K44" s="398"/>
      <c r="L44" s="398"/>
      <c r="M44" s="398"/>
      <c r="N44" s="398"/>
      <c r="O44" s="398"/>
      <c r="P44" s="398"/>
      <c r="Q44" s="399"/>
      <c r="R44" s="435"/>
      <c r="S44" s="397" t="s">
        <v>158</v>
      </c>
      <c r="T44" s="398"/>
      <c r="U44" s="398"/>
      <c r="V44" s="398"/>
      <c r="W44" s="398"/>
      <c r="X44" s="398"/>
      <c r="Y44" s="398"/>
      <c r="Z44" s="398"/>
      <c r="AA44" s="398"/>
      <c r="AB44" s="398"/>
      <c r="AC44" s="399"/>
      <c r="AD44" s="561" t="str">
        <f>IF(入力支援シート１!AC30="","",入力支援シート１!AC30)</f>
        <v/>
      </c>
      <c r="AE44" s="562"/>
      <c r="AF44" s="563"/>
      <c r="AG44" s="179"/>
      <c r="AI44" s="439"/>
      <c r="AJ44" s="440"/>
      <c r="AK44" s="441"/>
      <c r="AL44" s="397" t="s">
        <v>23</v>
      </c>
      <c r="AM44" s="398"/>
      <c r="AN44" s="398"/>
      <c r="AO44" s="398"/>
      <c r="AP44" s="398"/>
      <c r="AQ44" s="398"/>
      <c r="AR44" s="398"/>
      <c r="AS44" s="398"/>
      <c r="AT44" s="398"/>
      <c r="AU44" s="399"/>
      <c r="AV44" s="418">
        <f>入力支援シート２!O45</f>
        <v>0</v>
      </c>
      <c r="AW44" s="418"/>
      <c r="AX44" s="418"/>
      <c r="AY44" s="418"/>
      <c r="AZ44" s="409" t="s">
        <v>76</v>
      </c>
      <c r="BA44" s="410"/>
      <c r="BB44" s="410"/>
      <c r="BC44" s="411"/>
      <c r="BD44" s="432" t="s">
        <v>77</v>
      </c>
      <c r="BE44" s="433"/>
      <c r="BF44" s="433"/>
      <c r="BG44" s="433"/>
      <c r="BH44" s="433"/>
      <c r="BI44" s="433"/>
      <c r="BJ44" s="433"/>
      <c r="BK44" s="433"/>
      <c r="BL44" s="433"/>
      <c r="BM44" s="433"/>
      <c r="BN44" s="434"/>
      <c r="BO44" s="418">
        <f>入力支援シート２!AH45</f>
        <v>0</v>
      </c>
      <c r="BP44" s="418"/>
      <c r="BQ44" s="418"/>
      <c r="BR44" s="418"/>
    </row>
    <row r="45" spans="2:90" ht="16.5" customHeight="1" x14ac:dyDescent="0.15">
      <c r="B45" s="435"/>
      <c r="C45" s="419" t="s">
        <v>248</v>
      </c>
      <c r="D45" s="398"/>
      <c r="E45" s="398"/>
      <c r="F45" s="398"/>
      <c r="G45" s="398"/>
      <c r="H45" s="398"/>
      <c r="I45" s="398"/>
      <c r="J45" s="398"/>
      <c r="K45" s="398"/>
      <c r="L45" s="398"/>
      <c r="M45" s="398"/>
      <c r="N45" s="398"/>
      <c r="O45" s="398"/>
      <c r="P45" s="398"/>
      <c r="Q45" s="399"/>
      <c r="R45" s="435"/>
      <c r="S45" s="397" t="s">
        <v>276</v>
      </c>
      <c r="T45" s="398"/>
      <c r="U45" s="398"/>
      <c r="V45" s="398"/>
      <c r="W45" s="398"/>
      <c r="X45" s="398"/>
      <c r="Y45" s="398"/>
      <c r="Z45" s="398"/>
      <c r="AA45" s="398"/>
      <c r="AB45" s="398"/>
      <c r="AC45" s="399"/>
      <c r="AD45" s="561" t="str">
        <f>IF(入力支援シート１!AC31="","",入力支援シート１!AC31)</f>
        <v/>
      </c>
      <c r="AE45" s="562"/>
      <c r="AF45" s="563"/>
      <c r="AG45" s="179"/>
      <c r="AI45" s="397" t="s">
        <v>70</v>
      </c>
      <c r="AJ45" s="398"/>
      <c r="AK45" s="398"/>
      <c r="AL45" s="398"/>
      <c r="AM45" s="398"/>
      <c r="AN45" s="398"/>
      <c r="AO45" s="398"/>
      <c r="AP45" s="398"/>
      <c r="AQ45" s="398"/>
      <c r="AR45" s="398"/>
      <c r="AS45" s="398"/>
      <c r="AT45" s="398"/>
      <c r="AU45" s="399"/>
      <c r="AV45" s="418">
        <f>入力支援シート２!O46</f>
        <v>0</v>
      </c>
      <c r="AW45" s="418"/>
      <c r="AX45" s="418"/>
      <c r="AY45" s="418"/>
      <c r="AZ45" s="412"/>
      <c r="BA45" s="413"/>
      <c r="BB45" s="413"/>
      <c r="BC45" s="414"/>
      <c r="BD45" s="432" t="s">
        <v>78</v>
      </c>
      <c r="BE45" s="433"/>
      <c r="BF45" s="433"/>
      <c r="BG45" s="433"/>
      <c r="BH45" s="433"/>
      <c r="BI45" s="433"/>
      <c r="BJ45" s="433"/>
      <c r="BK45" s="433"/>
      <c r="BL45" s="433"/>
      <c r="BM45" s="433"/>
      <c r="BN45" s="434"/>
      <c r="BO45" s="418">
        <f>入力支援シート２!AH46</f>
        <v>0</v>
      </c>
      <c r="BP45" s="418"/>
      <c r="BQ45" s="418"/>
      <c r="BR45" s="418"/>
    </row>
    <row r="46" spans="2:90" ht="16.5" customHeight="1" x14ac:dyDescent="0.15">
      <c r="B46" s="435"/>
      <c r="C46" s="435"/>
      <c r="D46" s="182" t="str">
        <f>IF(入力支援シート１!D32="","",入力支援シート１!D32)</f>
        <v/>
      </c>
      <c r="E46" s="397" t="s">
        <v>150</v>
      </c>
      <c r="F46" s="398"/>
      <c r="G46" s="398"/>
      <c r="H46" s="398"/>
      <c r="I46" s="398"/>
      <c r="J46" s="398"/>
      <c r="K46" s="398"/>
      <c r="L46" s="398"/>
      <c r="M46" s="398"/>
      <c r="N46" s="398"/>
      <c r="O46" s="398"/>
      <c r="P46" s="398"/>
      <c r="Q46" s="399"/>
      <c r="R46" s="435"/>
      <c r="S46" s="397" t="s">
        <v>133</v>
      </c>
      <c r="T46" s="398"/>
      <c r="U46" s="398"/>
      <c r="V46" s="398"/>
      <c r="W46" s="398"/>
      <c r="X46" s="398"/>
      <c r="Y46" s="398"/>
      <c r="Z46" s="398"/>
      <c r="AA46" s="398"/>
      <c r="AB46" s="398"/>
      <c r="AC46" s="399"/>
      <c r="AD46" s="561" t="str">
        <f>IF(入力支援シート１!AC32="","",入力支援シート１!AC32)</f>
        <v/>
      </c>
      <c r="AE46" s="562"/>
      <c r="AF46" s="563"/>
      <c r="AI46" s="397" t="s">
        <v>41</v>
      </c>
      <c r="AJ46" s="398"/>
      <c r="AK46" s="398"/>
      <c r="AL46" s="398"/>
      <c r="AM46" s="398"/>
      <c r="AN46" s="398"/>
      <c r="AO46" s="398"/>
      <c r="AP46" s="398"/>
      <c r="AQ46" s="398"/>
      <c r="AR46" s="398"/>
      <c r="AS46" s="398"/>
      <c r="AT46" s="398"/>
      <c r="AU46" s="399"/>
      <c r="AV46" s="418">
        <f>入力支援シート２!O47</f>
        <v>0</v>
      </c>
      <c r="AW46" s="418"/>
      <c r="AX46" s="418"/>
      <c r="AY46" s="418"/>
      <c r="AZ46" s="412"/>
      <c r="BA46" s="413"/>
      <c r="BB46" s="413"/>
      <c r="BC46" s="414"/>
      <c r="BD46" s="432" t="s">
        <v>22</v>
      </c>
      <c r="BE46" s="433"/>
      <c r="BF46" s="433"/>
      <c r="BG46" s="433"/>
      <c r="BH46" s="433"/>
      <c r="BI46" s="433"/>
      <c r="BJ46" s="433"/>
      <c r="BK46" s="433"/>
      <c r="BL46" s="433"/>
      <c r="BM46" s="433"/>
      <c r="BN46" s="434"/>
      <c r="BO46" s="418">
        <f>入力支援シート２!AH47</f>
        <v>0</v>
      </c>
      <c r="BP46" s="418"/>
      <c r="BQ46" s="418"/>
      <c r="BR46" s="418"/>
    </row>
    <row r="47" spans="2:90" ht="16.5" customHeight="1" x14ac:dyDescent="0.15">
      <c r="B47" s="435"/>
      <c r="C47" s="435"/>
      <c r="D47" s="183" t="str">
        <f>IF(入力支援シート１!D33="","",入力支援シート１!D33)</f>
        <v/>
      </c>
      <c r="E47" s="397" t="s">
        <v>147</v>
      </c>
      <c r="F47" s="398"/>
      <c r="G47" s="398"/>
      <c r="H47" s="398"/>
      <c r="I47" s="398"/>
      <c r="J47" s="398"/>
      <c r="K47" s="398"/>
      <c r="L47" s="398"/>
      <c r="M47" s="398"/>
      <c r="N47" s="398"/>
      <c r="O47" s="398"/>
      <c r="P47" s="398"/>
      <c r="Q47" s="399"/>
      <c r="R47" s="435"/>
      <c r="S47" s="397" t="s">
        <v>134</v>
      </c>
      <c r="T47" s="398"/>
      <c r="U47" s="398"/>
      <c r="V47" s="398"/>
      <c r="W47" s="398"/>
      <c r="X47" s="398"/>
      <c r="Y47" s="398"/>
      <c r="Z47" s="398"/>
      <c r="AA47" s="398"/>
      <c r="AB47" s="398"/>
      <c r="AC47" s="399"/>
      <c r="AD47" s="561" t="str">
        <f>IF(入力支援シート１!AC33="","",入力支援シート１!AC33)</f>
        <v/>
      </c>
      <c r="AE47" s="562"/>
      <c r="AF47" s="563"/>
      <c r="AI47" s="397" t="s">
        <v>42</v>
      </c>
      <c r="AJ47" s="398"/>
      <c r="AK47" s="398"/>
      <c r="AL47" s="398"/>
      <c r="AM47" s="398"/>
      <c r="AN47" s="398"/>
      <c r="AO47" s="398"/>
      <c r="AP47" s="398"/>
      <c r="AQ47" s="398"/>
      <c r="AR47" s="398"/>
      <c r="AS47" s="398"/>
      <c r="AT47" s="398"/>
      <c r="AU47" s="399"/>
      <c r="AV47" s="418">
        <f>入力支援シート２!O48</f>
        <v>0</v>
      </c>
      <c r="AW47" s="418"/>
      <c r="AX47" s="418"/>
      <c r="AY47" s="418"/>
      <c r="AZ47" s="415"/>
      <c r="BA47" s="416"/>
      <c r="BB47" s="416"/>
      <c r="BC47" s="417"/>
      <c r="BD47" s="432" t="s">
        <v>23</v>
      </c>
      <c r="BE47" s="433"/>
      <c r="BF47" s="433"/>
      <c r="BG47" s="433"/>
      <c r="BH47" s="433"/>
      <c r="BI47" s="433"/>
      <c r="BJ47" s="433"/>
      <c r="BK47" s="433"/>
      <c r="BL47" s="433"/>
      <c r="BM47" s="433"/>
      <c r="BN47" s="434"/>
      <c r="BO47" s="418">
        <f>入力支援シート２!AH48</f>
        <v>0</v>
      </c>
      <c r="BP47" s="418"/>
      <c r="BQ47" s="418"/>
      <c r="BR47" s="418"/>
    </row>
    <row r="48" spans="2:90" ht="16.5" customHeight="1" x14ac:dyDescent="0.15">
      <c r="B48" s="435"/>
      <c r="C48" s="435"/>
      <c r="D48" s="184" t="str">
        <f>IF(入力支援シート１!D34="","",入力支援シート１!D34)</f>
        <v/>
      </c>
      <c r="E48" s="397" t="s">
        <v>146</v>
      </c>
      <c r="F48" s="398"/>
      <c r="G48" s="398"/>
      <c r="H48" s="398"/>
      <c r="I48" s="398"/>
      <c r="J48" s="398"/>
      <c r="K48" s="398"/>
      <c r="L48" s="398"/>
      <c r="M48" s="398"/>
      <c r="N48" s="398"/>
      <c r="O48" s="398"/>
      <c r="P48" s="398"/>
      <c r="Q48" s="399"/>
      <c r="R48" s="435"/>
      <c r="S48" s="397" t="s">
        <v>135</v>
      </c>
      <c r="T48" s="398"/>
      <c r="U48" s="398"/>
      <c r="V48" s="398"/>
      <c r="W48" s="398"/>
      <c r="X48" s="398"/>
      <c r="Y48" s="398"/>
      <c r="Z48" s="398"/>
      <c r="AA48" s="398"/>
      <c r="AB48" s="398"/>
      <c r="AC48" s="399"/>
      <c r="AD48" s="561" t="str">
        <f>IF(入力支援シート１!AC34="","",入力支援シート１!AC34)</f>
        <v/>
      </c>
      <c r="AE48" s="562"/>
      <c r="AF48" s="563"/>
      <c r="AI48" s="400" t="s">
        <v>43</v>
      </c>
      <c r="AJ48" s="401"/>
      <c r="AK48" s="402"/>
      <c r="AL48" s="397" t="s">
        <v>44</v>
      </c>
      <c r="AM48" s="398"/>
      <c r="AN48" s="398"/>
      <c r="AO48" s="398"/>
      <c r="AP48" s="398"/>
      <c r="AQ48" s="398"/>
      <c r="AR48" s="398"/>
      <c r="AS48" s="398"/>
      <c r="AT48" s="398"/>
      <c r="AU48" s="399"/>
      <c r="AV48" s="418">
        <f>入力支援シート２!O49</f>
        <v>0</v>
      </c>
      <c r="AW48" s="418"/>
      <c r="AX48" s="418"/>
      <c r="AY48" s="418"/>
      <c r="AZ48" s="543"/>
      <c r="BA48" s="544"/>
      <c r="BB48" s="544"/>
      <c r="BC48" s="544"/>
      <c r="BD48" s="544"/>
      <c r="BE48" s="544"/>
      <c r="BF48" s="544"/>
      <c r="BG48" s="544"/>
      <c r="BH48" s="544"/>
      <c r="BI48" s="544"/>
      <c r="BJ48" s="544"/>
      <c r="BK48" s="544"/>
      <c r="BL48" s="544"/>
      <c r="BM48" s="544"/>
      <c r="BN48" s="545"/>
      <c r="BO48" s="552"/>
      <c r="BP48" s="553"/>
      <c r="BQ48" s="553"/>
      <c r="BR48" s="554"/>
    </row>
    <row r="49" spans="2:70" ht="16.5" customHeight="1" x14ac:dyDescent="0.15">
      <c r="B49" s="435"/>
      <c r="C49" s="435"/>
      <c r="D49" s="183" t="str">
        <f>IF(入力支援シート１!D35="","",入力支援シート１!D35)</f>
        <v/>
      </c>
      <c r="E49" s="432" t="s">
        <v>148</v>
      </c>
      <c r="F49" s="433"/>
      <c r="G49" s="433"/>
      <c r="H49" s="433"/>
      <c r="I49" s="433"/>
      <c r="J49" s="433"/>
      <c r="K49" s="433"/>
      <c r="L49" s="433"/>
      <c r="M49" s="433"/>
      <c r="N49" s="433"/>
      <c r="O49" s="433"/>
      <c r="P49" s="433"/>
      <c r="Q49" s="434"/>
      <c r="R49" s="435"/>
      <c r="S49" s="397" t="s">
        <v>136</v>
      </c>
      <c r="T49" s="398"/>
      <c r="U49" s="398"/>
      <c r="V49" s="398"/>
      <c r="W49" s="398"/>
      <c r="X49" s="398"/>
      <c r="Y49" s="398"/>
      <c r="Z49" s="398"/>
      <c r="AA49" s="398"/>
      <c r="AB49" s="398"/>
      <c r="AC49" s="399"/>
      <c r="AD49" s="561" t="str">
        <f>IF(入力支援シート１!AC35="","",入力支援シート１!AC35)</f>
        <v/>
      </c>
      <c r="AE49" s="562"/>
      <c r="AF49" s="563"/>
      <c r="AI49" s="406"/>
      <c r="AJ49" s="407"/>
      <c r="AK49" s="408"/>
      <c r="AL49" s="397" t="s">
        <v>45</v>
      </c>
      <c r="AM49" s="398"/>
      <c r="AN49" s="398"/>
      <c r="AO49" s="398"/>
      <c r="AP49" s="398"/>
      <c r="AQ49" s="398"/>
      <c r="AR49" s="398"/>
      <c r="AS49" s="398"/>
      <c r="AT49" s="398"/>
      <c r="AU49" s="399"/>
      <c r="AV49" s="418">
        <f>入力支援シート２!O50</f>
        <v>0</v>
      </c>
      <c r="AW49" s="418"/>
      <c r="AX49" s="418"/>
      <c r="AY49" s="418"/>
      <c r="AZ49" s="546"/>
      <c r="BA49" s="547"/>
      <c r="BB49" s="547"/>
      <c r="BC49" s="547"/>
      <c r="BD49" s="547"/>
      <c r="BE49" s="547"/>
      <c r="BF49" s="547"/>
      <c r="BG49" s="547"/>
      <c r="BH49" s="547"/>
      <c r="BI49" s="547"/>
      <c r="BJ49" s="547"/>
      <c r="BK49" s="547"/>
      <c r="BL49" s="547"/>
      <c r="BM49" s="547"/>
      <c r="BN49" s="548"/>
      <c r="BO49" s="555"/>
      <c r="BP49" s="556"/>
      <c r="BQ49" s="556"/>
      <c r="BR49" s="557"/>
    </row>
    <row r="50" spans="2:70" ht="16.5" customHeight="1" x14ac:dyDescent="0.15">
      <c r="B50" s="435"/>
      <c r="C50" s="436"/>
      <c r="D50" s="184" t="str">
        <f>IF(入力支援シート１!D36="","",入力支援シート１!D36)</f>
        <v/>
      </c>
      <c r="E50" s="432" t="s">
        <v>149</v>
      </c>
      <c r="F50" s="433"/>
      <c r="G50" s="433"/>
      <c r="H50" s="433"/>
      <c r="I50" s="433"/>
      <c r="J50" s="433"/>
      <c r="K50" s="433"/>
      <c r="L50" s="433"/>
      <c r="M50" s="433"/>
      <c r="N50" s="433"/>
      <c r="O50" s="433"/>
      <c r="P50" s="433"/>
      <c r="Q50" s="434"/>
      <c r="R50" s="435"/>
      <c r="S50" s="397" t="s">
        <v>137</v>
      </c>
      <c r="T50" s="398"/>
      <c r="U50" s="398"/>
      <c r="V50" s="398"/>
      <c r="W50" s="398"/>
      <c r="X50" s="398"/>
      <c r="Y50" s="398"/>
      <c r="Z50" s="398"/>
      <c r="AA50" s="398"/>
      <c r="AB50" s="398"/>
      <c r="AC50" s="399"/>
      <c r="AD50" s="561" t="str">
        <f>IF(入力支援シート１!AC36="","",入力支援シート１!AC36)</f>
        <v/>
      </c>
      <c r="AE50" s="562"/>
      <c r="AF50" s="563"/>
      <c r="AI50" s="406"/>
      <c r="AJ50" s="407"/>
      <c r="AK50" s="408"/>
      <c r="AL50" s="397" t="s">
        <v>83</v>
      </c>
      <c r="AM50" s="398"/>
      <c r="AN50" s="398"/>
      <c r="AO50" s="398"/>
      <c r="AP50" s="398"/>
      <c r="AQ50" s="398"/>
      <c r="AR50" s="398"/>
      <c r="AS50" s="398"/>
      <c r="AT50" s="398"/>
      <c r="AU50" s="399"/>
      <c r="AV50" s="418">
        <f>入力支援シート２!O51</f>
        <v>0</v>
      </c>
      <c r="AW50" s="418"/>
      <c r="AX50" s="418"/>
      <c r="AY50" s="418"/>
      <c r="AZ50" s="546"/>
      <c r="BA50" s="547"/>
      <c r="BB50" s="547"/>
      <c r="BC50" s="547"/>
      <c r="BD50" s="547"/>
      <c r="BE50" s="547"/>
      <c r="BF50" s="547"/>
      <c r="BG50" s="547"/>
      <c r="BH50" s="547"/>
      <c r="BI50" s="547"/>
      <c r="BJ50" s="547"/>
      <c r="BK50" s="547"/>
      <c r="BL50" s="547"/>
      <c r="BM50" s="547"/>
      <c r="BN50" s="548"/>
      <c r="BO50" s="555"/>
      <c r="BP50" s="556"/>
      <c r="BQ50" s="556"/>
      <c r="BR50" s="557"/>
    </row>
    <row r="51" spans="2:70" ht="16.5" customHeight="1" x14ac:dyDescent="0.15">
      <c r="B51" s="435"/>
      <c r="C51" s="419" t="s">
        <v>277</v>
      </c>
      <c r="D51" s="398"/>
      <c r="E51" s="398"/>
      <c r="F51" s="398"/>
      <c r="G51" s="398"/>
      <c r="H51" s="398"/>
      <c r="I51" s="398"/>
      <c r="J51" s="398"/>
      <c r="K51" s="398"/>
      <c r="L51" s="398"/>
      <c r="M51" s="398"/>
      <c r="N51" s="398"/>
      <c r="O51" s="398"/>
      <c r="P51" s="398"/>
      <c r="Q51" s="399"/>
      <c r="R51" s="435"/>
      <c r="S51" s="397" t="s">
        <v>138</v>
      </c>
      <c r="T51" s="398"/>
      <c r="U51" s="398"/>
      <c r="V51" s="398"/>
      <c r="W51" s="398"/>
      <c r="X51" s="398"/>
      <c r="Y51" s="398"/>
      <c r="Z51" s="398"/>
      <c r="AA51" s="398"/>
      <c r="AB51" s="398"/>
      <c r="AC51" s="399"/>
      <c r="AD51" s="561" t="str">
        <f>IF(入力支援シート１!AC37="","",入力支援シート１!AC37)</f>
        <v/>
      </c>
      <c r="AE51" s="562"/>
      <c r="AF51" s="563"/>
      <c r="AI51" s="406"/>
      <c r="AJ51" s="407"/>
      <c r="AK51" s="408"/>
      <c r="AL51" s="397" t="s">
        <v>46</v>
      </c>
      <c r="AM51" s="398"/>
      <c r="AN51" s="398"/>
      <c r="AO51" s="398"/>
      <c r="AP51" s="398"/>
      <c r="AQ51" s="398"/>
      <c r="AR51" s="398"/>
      <c r="AS51" s="398"/>
      <c r="AT51" s="398"/>
      <c r="AU51" s="399"/>
      <c r="AV51" s="418">
        <f>入力支援シート２!O52</f>
        <v>0</v>
      </c>
      <c r="AW51" s="418"/>
      <c r="AX51" s="418"/>
      <c r="AY51" s="418"/>
      <c r="AZ51" s="546"/>
      <c r="BA51" s="547"/>
      <c r="BB51" s="547"/>
      <c r="BC51" s="547"/>
      <c r="BD51" s="547"/>
      <c r="BE51" s="547"/>
      <c r="BF51" s="547"/>
      <c r="BG51" s="547"/>
      <c r="BH51" s="547"/>
      <c r="BI51" s="547"/>
      <c r="BJ51" s="547"/>
      <c r="BK51" s="547"/>
      <c r="BL51" s="547"/>
      <c r="BM51" s="547"/>
      <c r="BN51" s="548"/>
      <c r="BO51" s="555"/>
      <c r="BP51" s="556"/>
      <c r="BQ51" s="556"/>
      <c r="BR51" s="557"/>
    </row>
    <row r="52" spans="2:70" ht="16.5" customHeight="1" x14ac:dyDescent="0.15">
      <c r="B52" s="435"/>
      <c r="C52" s="435"/>
      <c r="D52" s="185" t="str">
        <f>IF(入力支援シート１!D38="","",入力支援シート１!D38)</f>
        <v/>
      </c>
      <c r="E52" s="432" t="s">
        <v>151</v>
      </c>
      <c r="F52" s="433"/>
      <c r="G52" s="433"/>
      <c r="H52" s="433"/>
      <c r="I52" s="433"/>
      <c r="J52" s="433"/>
      <c r="K52" s="433"/>
      <c r="L52" s="433"/>
      <c r="M52" s="433"/>
      <c r="N52" s="433"/>
      <c r="O52" s="433"/>
      <c r="P52" s="433"/>
      <c r="Q52" s="434"/>
      <c r="R52" s="435"/>
      <c r="S52" s="397" t="s">
        <v>139</v>
      </c>
      <c r="T52" s="398"/>
      <c r="U52" s="398"/>
      <c r="V52" s="398"/>
      <c r="W52" s="398"/>
      <c r="X52" s="398"/>
      <c r="Y52" s="398"/>
      <c r="Z52" s="398"/>
      <c r="AA52" s="398"/>
      <c r="AB52" s="398"/>
      <c r="AC52" s="399"/>
      <c r="AD52" s="561" t="str">
        <f>IF(入力支援シート１!AC38="","",入力支援シート１!AC38)</f>
        <v/>
      </c>
      <c r="AE52" s="562"/>
      <c r="AF52" s="563"/>
      <c r="AI52" s="406"/>
      <c r="AJ52" s="407"/>
      <c r="AK52" s="408"/>
      <c r="AL52" s="397" t="s">
        <v>47</v>
      </c>
      <c r="AM52" s="398"/>
      <c r="AN52" s="398"/>
      <c r="AO52" s="398"/>
      <c r="AP52" s="398"/>
      <c r="AQ52" s="398"/>
      <c r="AR52" s="398"/>
      <c r="AS52" s="398"/>
      <c r="AT52" s="398"/>
      <c r="AU52" s="399"/>
      <c r="AV52" s="418">
        <f>入力支援シート２!O53</f>
        <v>0</v>
      </c>
      <c r="AW52" s="418"/>
      <c r="AX52" s="418"/>
      <c r="AY52" s="418"/>
      <c r="AZ52" s="546"/>
      <c r="BA52" s="547"/>
      <c r="BB52" s="547"/>
      <c r="BC52" s="547"/>
      <c r="BD52" s="547"/>
      <c r="BE52" s="547"/>
      <c r="BF52" s="547"/>
      <c r="BG52" s="547"/>
      <c r="BH52" s="547"/>
      <c r="BI52" s="547"/>
      <c r="BJ52" s="547"/>
      <c r="BK52" s="547"/>
      <c r="BL52" s="547"/>
      <c r="BM52" s="547"/>
      <c r="BN52" s="548"/>
      <c r="BO52" s="555"/>
      <c r="BP52" s="556"/>
      <c r="BQ52" s="556"/>
      <c r="BR52" s="557"/>
    </row>
    <row r="53" spans="2:70" ht="16.5" customHeight="1" x14ac:dyDescent="0.15">
      <c r="B53" s="435"/>
      <c r="C53" s="435"/>
      <c r="D53" s="186" t="str">
        <f>IF(入力支援シート１!D39="","",入力支援シート１!D39)</f>
        <v/>
      </c>
      <c r="E53" s="432" t="s">
        <v>152</v>
      </c>
      <c r="F53" s="433"/>
      <c r="G53" s="433"/>
      <c r="H53" s="433"/>
      <c r="I53" s="433"/>
      <c r="J53" s="433"/>
      <c r="K53" s="433"/>
      <c r="L53" s="433"/>
      <c r="M53" s="433"/>
      <c r="N53" s="433"/>
      <c r="O53" s="433"/>
      <c r="P53" s="433"/>
      <c r="Q53" s="434"/>
      <c r="R53" s="435"/>
      <c r="S53" s="397" t="s">
        <v>140</v>
      </c>
      <c r="T53" s="398"/>
      <c r="U53" s="398"/>
      <c r="V53" s="398"/>
      <c r="W53" s="398"/>
      <c r="X53" s="398"/>
      <c r="Y53" s="398"/>
      <c r="Z53" s="398"/>
      <c r="AA53" s="398"/>
      <c r="AB53" s="398"/>
      <c r="AC53" s="399"/>
      <c r="AD53" s="561" t="str">
        <f>IF(入力支援シート１!AC39="","",入力支援シート１!AC39)</f>
        <v/>
      </c>
      <c r="AE53" s="562"/>
      <c r="AF53" s="563"/>
      <c r="AI53" s="406"/>
      <c r="AJ53" s="407"/>
      <c r="AK53" s="408"/>
      <c r="AL53" s="397" t="s">
        <v>48</v>
      </c>
      <c r="AM53" s="398"/>
      <c r="AN53" s="398"/>
      <c r="AO53" s="398"/>
      <c r="AP53" s="398"/>
      <c r="AQ53" s="398"/>
      <c r="AR53" s="398"/>
      <c r="AS53" s="398"/>
      <c r="AT53" s="398"/>
      <c r="AU53" s="399"/>
      <c r="AV53" s="418">
        <f>入力支援シート２!O54</f>
        <v>0</v>
      </c>
      <c r="AW53" s="418"/>
      <c r="AX53" s="418"/>
      <c r="AY53" s="418"/>
      <c r="AZ53" s="546"/>
      <c r="BA53" s="547"/>
      <c r="BB53" s="547"/>
      <c r="BC53" s="547"/>
      <c r="BD53" s="547"/>
      <c r="BE53" s="547"/>
      <c r="BF53" s="547"/>
      <c r="BG53" s="547"/>
      <c r="BH53" s="547"/>
      <c r="BI53" s="547"/>
      <c r="BJ53" s="547"/>
      <c r="BK53" s="547"/>
      <c r="BL53" s="547"/>
      <c r="BM53" s="547"/>
      <c r="BN53" s="548"/>
      <c r="BO53" s="555"/>
      <c r="BP53" s="556"/>
      <c r="BQ53" s="556"/>
      <c r="BR53" s="557"/>
    </row>
    <row r="54" spans="2:70" ht="16.5" customHeight="1" x14ac:dyDescent="0.15">
      <c r="B54" s="435"/>
      <c r="C54" s="435"/>
      <c r="D54" s="186" t="str">
        <f>IF(入力支援シート１!D40="","",入力支援シート１!D40)</f>
        <v/>
      </c>
      <c r="E54" s="432" t="s">
        <v>153</v>
      </c>
      <c r="F54" s="433"/>
      <c r="G54" s="433"/>
      <c r="H54" s="433"/>
      <c r="I54" s="433"/>
      <c r="J54" s="433"/>
      <c r="K54" s="433"/>
      <c r="L54" s="433"/>
      <c r="M54" s="433"/>
      <c r="N54" s="433"/>
      <c r="O54" s="433"/>
      <c r="P54" s="433"/>
      <c r="Q54" s="434"/>
      <c r="R54" s="435"/>
      <c r="S54" s="397" t="s">
        <v>278</v>
      </c>
      <c r="T54" s="398"/>
      <c r="U54" s="398"/>
      <c r="V54" s="398"/>
      <c r="W54" s="398"/>
      <c r="X54" s="398"/>
      <c r="Y54" s="398"/>
      <c r="Z54" s="398"/>
      <c r="AA54" s="398"/>
      <c r="AB54" s="398"/>
      <c r="AC54" s="399"/>
      <c r="AD54" s="540" t="str">
        <f>IF(入力支援シート１!AC40="","",入力支援シート１!AC40)</f>
        <v/>
      </c>
      <c r="AE54" s="541"/>
      <c r="AF54" s="542"/>
      <c r="AI54" s="406"/>
      <c r="AJ54" s="407"/>
      <c r="AK54" s="408"/>
      <c r="AL54" s="397" t="s">
        <v>49</v>
      </c>
      <c r="AM54" s="398"/>
      <c r="AN54" s="398"/>
      <c r="AO54" s="398"/>
      <c r="AP54" s="398"/>
      <c r="AQ54" s="398"/>
      <c r="AR54" s="398"/>
      <c r="AS54" s="398"/>
      <c r="AT54" s="398"/>
      <c r="AU54" s="399"/>
      <c r="AV54" s="418">
        <f>入力支援シート２!O55</f>
        <v>0</v>
      </c>
      <c r="AW54" s="418"/>
      <c r="AX54" s="418"/>
      <c r="AY54" s="418"/>
      <c r="AZ54" s="546"/>
      <c r="BA54" s="547"/>
      <c r="BB54" s="547"/>
      <c r="BC54" s="547"/>
      <c r="BD54" s="547"/>
      <c r="BE54" s="547"/>
      <c r="BF54" s="547"/>
      <c r="BG54" s="547"/>
      <c r="BH54" s="547"/>
      <c r="BI54" s="547"/>
      <c r="BJ54" s="547"/>
      <c r="BK54" s="547"/>
      <c r="BL54" s="547"/>
      <c r="BM54" s="547"/>
      <c r="BN54" s="548"/>
      <c r="BO54" s="555"/>
      <c r="BP54" s="556"/>
      <c r="BQ54" s="556"/>
      <c r="BR54" s="557"/>
    </row>
    <row r="55" spans="2:70" ht="16.5" customHeight="1" x14ac:dyDescent="0.15">
      <c r="B55" s="435"/>
      <c r="C55" s="436"/>
      <c r="D55" s="186" t="str">
        <f>IF(入力支援シート１!D41="","",入力支援シート１!D41)</f>
        <v/>
      </c>
      <c r="E55" s="432" t="s">
        <v>154</v>
      </c>
      <c r="F55" s="433"/>
      <c r="G55" s="433"/>
      <c r="H55" s="433"/>
      <c r="I55" s="433"/>
      <c r="J55" s="433"/>
      <c r="K55" s="433"/>
      <c r="L55" s="433"/>
      <c r="M55" s="433"/>
      <c r="N55" s="433"/>
      <c r="O55" s="433"/>
      <c r="P55" s="433"/>
      <c r="Q55" s="434"/>
      <c r="R55" s="436"/>
      <c r="S55" s="397" t="s">
        <v>279</v>
      </c>
      <c r="T55" s="398"/>
      <c r="U55" s="398"/>
      <c r="V55" s="398"/>
      <c r="W55" s="398"/>
      <c r="X55" s="398"/>
      <c r="Y55" s="398"/>
      <c r="Z55" s="398"/>
      <c r="AA55" s="398"/>
      <c r="AB55" s="398"/>
      <c r="AC55" s="399"/>
      <c r="AD55" s="540" t="str">
        <f>IF(入力支援シート１!AC41="","",入力支援シート１!AC41)</f>
        <v/>
      </c>
      <c r="AE55" s="541"/>
      <c r="AF55" s="542"/>
      <c r="AI55" s="406"/>
      <c r="AJ55" s="407"/>
      <c r="AK55" s="408"/>
      <c r="AL55" s="397" t="s">
        <v>22</v>
      </c>
      <c r="AM55" s="398"/>
      <c r="AN55" s="398"/>
      <c r="AO55" s="398"/>
      <c r="AP55" s="398"/>
      <c r="AQ55" s="398"/>
      <c r="AR55" s="398"/>
      <c r="AS55" s="398"/>
      <c r="AT55" s="398"/>
      <c r="AU55" s="399"/>
      <c r="AV55" s="418">
        <f>入力支援シート２!O56</f>
        <v>0</v>
      </c>
      <c r="AW55" s="418"/>
      <c r="AX55" s="418"/>
      <c r="AY55" s="418"/>
      <c r="AZ55" s="546"/>
      <c r="BA55" s="547"/>
      <c r="BB55" s="547"/>
      <c r="BC55" s="547"/>
      <c r="BD55" s="547"/>
      <c r="BE55" s="547"/>
      <c r="BF55" s="547"/>
      <c r="BG55" s="547"/>
      <c r="BH55" s="547"/>
      <c r="BI55" s="547"/>
      <c r="BJ55" s="547"/>
      <c r="BK55" s="547"/>
      <c r="BL55" s="547"/>
      <c r="BM55" s="547"/>
      <c r="BN55" s="548"/>
      <c r="BO55" s="555"/>
      <c r="BP55" s="556"/>
      <c r="BQ55" s="556"/>
      <c r="BR55" s="557"/>
    </row>
    <row r="56" spans="2:70" ht="16.5" customHeight="1" x14ac:dyDescent="0.15">
      <c r="B56" s="435"/>
      <c r="C56" s="419" t="s">
        <v>280</v>
      </c>
      <c r="D56" s="398"/>
      <c r="E56" s="398"/>
      <c r="F56" s="398"/>
      <c r="G56" s="398"/>
      <c r="H56" s="398"/>
      <c r="I56" s="398"/>
      <c r="J56" s="398"/>
      <c r="K56" s="398"/>
      <c r="L56" s="398"/>
      <c r="M56" s="398"/>
      <c r="N56" s="398"/>
      <c r="O56" s="398"/>
      <c r="P56" s="398"/>
      <c r="Q56" s="399"/>
      <c r="R56" s="419" t="s">
        <v>162</v>
      </c>
      <c r="S56" s="398"/>
      <c r="T56" s="398"/>
      <c r="U56" s="398"/>
      <c r="V56" s="398"/>
      <c r="W56" s="398"/>
      <c r="X56" s="398"/>
      <c r="Y56" s="398"/>
      <c r="Z56" s="398"/>
      <c r="AA56" s="398"/>
      <c r="AB56" s="398"/>
      <c r="AC56" s="398"/>
      <c r="AD56" s="398"/>
      <c r="AE56" s="398"/>
      <c r="AF56" s="399"/>
      <c r="AI56" s="403"/>
      <c r="AJ56" s="404"/>
      <c r="AK56" s="405"/>
      <c r="AL56" s="397" t="s">
        <v>23</v>
      </c>
      <c r="AM56" s="398"/>
      <c r="AN56" s="398"/>
      <c r="AO56" s="398"/>
      <c r="AP56" s="398"/>
      <c r="AQ56" s="398"/>
      <c r="AR56" s="398"/>
      <c r="AS56" s="398"/>
      <c r="AT56" s="398"/>
      <c r="AU56" s="399"/>
      <c r="AV56" s="539">
        <f>入力支援シート２!O57</f>
        <v>0</v>
      </c>
      <c r="AW56" s="539"/>
      <c r="AX56" s="539"/>
      <c r="AY56" s="539"/>
      <c r="AZ56" s="546"/>
      <c r="BA56" s="547"/>
      <c r="BB56" s="547"/>
      <c r="BC56" s="547"/>
      <c r="BD56" s="547"/>
      <c r="BE56" s="547"/>
      <c r="BF56" s="547"/>
      <c r="BG56" s="547"/>
      <c r="BH56" s="547"/>
      <c r="BI56" s="547"/>
      <c r="BJ56" s="547"/>
      <c r="BK56" s="547"/>
      <c r="BL56" s="547"/>
      <c r="BM56" s="547"/>
      <c r="BN56" s="548"/>
      <c r="BO56" s="555"/>
      <c r="BP56" s="556"/>
      <c r="BQ56" s="556"/>
      <c r="BR56" s="557"/>
    </row>
    <row r="57" spans="2:70" ht="16.5" customHeight="1" x14ac:dyDescent="0.15">
      <c r="B57" s="435"/>
      <c r="C57" s="435"/>
      <c r="D57" s="185" t="str">
        <f>IF(入力支援シート１!D43="","",入力支援シート１!D43)</f>
        <v/>
      </c>
      <c r="E57" s="432" t="s">
        <v>155</v>
      </c>
      <c r="F57" s="433"/>
      <c r="G57" s="433"/>
      <c r="H57" s="433"/>
      <c r="I57" s="433"/>
      <c r="J57" s="433"/>
      <c r="K57" s="433"/>
      <c r="L57" s="433"/>
      <c r="M57" s="433"/>
      <c r="N57" s="433"/>
      <c r="O57" s="433"/>
      <c r="P57" s="433"/>
      <c r="Q57" s="434"/>
      <c r="R57" s="450" t="s">
        <v>163</v>
      </c>
      <c r="S57" s="468" t="str">
        <f>IF(入力支援シート１!R43="","",入力支援シート１!R43)</f>
        <v/>
      </c>
      <c r="T57" s="469"/>
      <c r="U57" s="469"/>
      <c r="V57" s="469"/>
      <c r="W57" s="469"/>
      <c r="X57" s="469"/>
      <c r="Y57" s="469"/>
      <c r="Z57" s="469"/>
      <c r="AA57" s="469"/>
      <c r="AB57" s="469"/>
      <c r="AC57" s="469"/>
      <c r="AD57" s="469"/>
      <c r="AE57" s="469"/>
      <c r="AF57" s="470"/>
      <c r="AI57" s="397" t="s">
        <v>159</v>
      </c>
      <c r="AJ57" s="398"/>
      <c r="AK57" s="398"/>
      <c r="AL57" s="398"/>
      <c r="AM57" s="398"/>
      <c r="AN57" s="398"/>
      <c r="AO57" s="398"/>
      <c r="AP57" s="398"/>
      <c r="AQ57" s="398"/>
      <c r="AR57" s="398"/>
      <c r="AS57" s="398"/>
      <c r="AT57" s="398"/>
      <c r="AU57" s="399"/>
      <c r="AV57" s="564">
        <f>入力支援シート２!O58</f>
        <v>0</v>
      </c>
      <c r="AW57" s="565"/>
      <c r="AX57" s="565"/>
      <c r="AY57" s="566"/>
      <c r="AZ57" s="546"/>
      <c r="BA57" s="547"/>
      <c r="BB57" s="547"/>
      <c r="BC57" s="547"/>
      <c r="BD57" s="547"/>
      <c r="BE57" s="547"/>
      <c r="BF57" s="547"/>
      <c r="BG57" s="547"/>
      <c r="BH57" s="547"/>
      <c r="BI57" s="547"/>
      <c r="BJ57" s="547"/>
      <c r="BK57" s="547"/>
      <c r="BL57" s="547"/>
      <c r="BM57" s="547"/>
      <c r="BN57" s="548"/>
      <c r="BO57" s="555"/>
      <c r="BP57" s="556"/>
      <c r="BQ57" s="556"/>
      <c r="BR57" s="557"/>
    </row>
    <row r="58" spans="2:70" ht="16.5" customHeight="1" x14ac:dyDescent="0.15">
      <c r="B58" s="435"/>
      <c r="C58" s="435"/>
      <c r="D58" s="186" t="str">
        <f>IF(入力支援シート１!D44="","",入力支援シート１!D44)</f>
        <v/>
      </c>
      <c r="E58" s="432" t="s">
        <v>156</v>
      </c>
      <c r="F58" s="433"/>
      <c r="G58" s="433"/>
      <c r="H58" s="433"/>
      <c r="I58" s="433"/>
      <c r="J58" s="433"/>
      <c r="K58" s="433"/>
      <c r="L58" s="433"/>
      <c r="M58" s="433"/>
      <c r="N58" s="433"/>
      <c r="O58" s="433"/>
      <c r="P58" s="433"/>
      <c r="Q58" s="434"/>
      <c r="R58" s="450"/>
      <c r="S58" s="468"/>
      <c r="T58" s="469"/>
      <c r="U58" s="469"/>
      <c r="V58" s="469"/>
      <c r="W58" s="469"/>
      <c r="X58" s="469"/>
      <c r="Y58" s="469"/>
      <c r="Z58" s="469"/>
      <c r="AA58" s="469"/>
      <c r="AB58" s="469"/>
      <c r="AC58" s="469"/>
      <c r="AD58" s="469"/>
      <c r="AE58" s="469"/>
      <c r="AF58" s="470"/>
      <c r="AI58" s="400" t="s">
        <v>50</v>
      </c>
      <c r="AJ58" s="401"/>
      <c r="AK58" s="402"/>
      <c r="AL58" s="397" t="s">
        <v>51</v>
      </c>
      <c r="AM58" s="398"/>
      <c r="AN58" s="398"/>
      <c r="AO58" s="398"/>
      <c r="AP58" s="398"/>
      <c r="AQ58" s="398"/>
      <c r="AR58" s="398"/>
      <c r="AS58" s="398"/>
      <c r="AT58" s="398"/>
      <c r="AU58" s="399"/>
      <c r="AV58" s="418">
        <f>入力支援シート２!O59</f>
        <v>0</v>
      </c>
      <c r="AW58" s="418"/>
      <c r="AX58" s="418"/>
      <c r="AY58" s="418"/>
      <c r="AZ58" s="546"/>
      <c r="BA58" s="547"/>
      <c r="BB58" s="547"/>
      <c r="BC58" s="547"/>
      <c r="BD58" s="547"/>
      <c r="BE58" s="547"/>
      <c r="BF58" s="547"/>
      <c r="BG58" s="547"/>
      <c r="BH58" s="547"/>
      <c r="BI58" s="547"/>
      <c r="BJ58" s="547"/>
      <c r="BK58" s="547"/>
      <c r="BL58" s="547"/>
      <c r="BM58" s="547"/>
      <c r="BN58" s="548"/>
      <c r="BO58" s="555"/>
      <c r="BP58" s="556"/>
      <c r="BQ58" s="556"/>
      <c r="BR58" s="557"/>
    </row>
    <row r="59" spans="2:70" ht="16.5" customHeight="1" x14ac:dyDescent="0.15">
      <c r="B59" s="435"/>
      <c r="C59" s="435"/>
      <c r="D59" s="184" t="str">
        <f>IF(入力支援シート１!D45="","",入力支援シート１!D45)</f>
        <v/>
      </c>
      <c r="E59" s="432" t="s">
        <v>161</v>
      </c>
      <c r="F59" s="433"/>
      <c r="G59" s="433"/>
      <c r="H59" s="433"/>
      <c r="I59" s="433"/>
      <c r="J59" s="433"/>
      <c r="K59" s="433"/>
      <c r="L59" s="433"/>
      <c r="M59" s="433"/>
      <c r="N59" s="433"/>
      <c r="O59" s="433"/>
      <c r="P59" s="433"/>
      <c r="Q59" s="434"/>
      <c r="R59" s="450"/>
      <c r="S59" s="468"/>
      <c r="T59" s="469"/>
      <c r="U59" s="469"/>
      <c r="V59" s="469"/>
      <c r="W59" s="469"/>
      <c r="X59" s="469"/>
      <c r="Y59" s="469"/>
      <c r="Z59" s="469"/>
      <c r="AA59" s="469"/>
      <c r="AB59" s="469"/>
      <c r="AC59" s="469"/>
      <c r="AD59" s="469"/>
      <c r="AE59" s="469"/>
      <c r="AF59" s="470"/>
      <c r="AI59" s="403"/>
      <c r="AJ59" s="404"/>
      <c r="AK59" s="405"/>
      <c r="AL59" s="397" t="s">
        <v>23</v>
      </c>
      <c r="AM59" s="398"/>
      <c r="AN59" s="398"/>
      <c r="AO59" s="398"/>
      <c r="AP59" s="398"/>
      <c r="AQ59" s="398"/>
      <c r="AR59" s="398"/>
      <c r="AS59" s="398"/>
      <c r="AT59" s="398"/>
      <c r="AU59" s="399"/>
      <c r="AV59" s="418">
        <f>入力支援シート２!O60</f>
        <v>0</v>
      </c>
      <c r="AW59" s="418"/>
      <c r="AX59" s="418"/>
      <c r="AY59" s="418"/>
      <c r="AZ59" s="546"/>
      <c r="BA59" s="547"/>
      <c r="BB59" s="547"/>
      <c r="BC59" s="547"/>
      <c r="BD59" s="547"/>
      <c r="BE59" s="547"/>
      <c r="BF59" s="547"/>
      <c r="BG59" s="547"/>
      <c r="BH59" s="547"/>
      <c r="BI59" s="547"/>
      <c r="BJ59" s="547"/>
      <c r="BK59" s="547"/>
      <c r="BL59" s="547"/>
      <c r="BM59" s="547"/>
      <c r="BN59" s="548"/>
      <c r="BO59" s="555"/>
      <c r="BP59" s="556"/>
      <c r="BQ59" s="556"/>
      <c r="BR59" s="557"/>
    </row>
    <row r="60" spans="2:70" ht="16.5" customHeight="1" x14ac:dyDescent="0.15">
      <c r="B60" s="435"/>
      <c r="C60" s="435"/>
      <c r="D60" s="465"/>
      <c r="E60" s="517" t="s">
        <v>160</v>
      </c>
      <c r="F60" s="468" t="str">
        <f>IF(入力支援シート１!F46="","",入力支援シート１!F46)</f>
        <v/>
      </c>
      <c r="G60" s="469"/>
      <c r="H60" s="469"/>
      <c r="I60" s="469"/>
      <c r="J60" s="469"/>
      <c r="K60" s="469"/>
      <c r="L60" s="469"/>
      <c r="M60" s="469"/>
      <c r="N60" s="469"/>
      <c r="O60" s="469"/>
      <c r="P60" s="469"/>
      <c r="Q60" s="470"/>
      <c r="R60" s="450"/>
      <c r="S60" s="468"/>
      <c r="T60" s="469"/>
      <c r="U60" s="469"/>
      <c r="V60" s="469"/>
      <c r="W60" s="469"/>
      <c r="X60" s="469"/>
      <c r="Y60" s="469"/>
      <c r="Z60" s="469"/>
      <c r="AA60" s="469"/>
      <c r="AB60" s="469"/>
      <c r="AC60" s="469"/>
      <c r="AD60" s="469"/>
      <c r="AE60" s="469"/>
      <c r="AF60" s="470"/>
      <c r="AI60" s="394" t="s">
        <v>52</v>
      </c>
      <c r="AJ60" s="395"/>
      <c r="AK60" s="395"/>
      <c r="AL60" s="395"/>
      <c r="AM60" s="395"/>
      <c r="AN60" s="395"/>
      <c r="AO60" s="395"/>
      <c r="AP60" s="395"/>
      <c r="AQ60" s="395"/>
      <c r="AR60" s="395"/>
      <c r="AS60" s="395"/>
      <c r="AT60" s="395"/>
      <c r="AU60" s="396"/>
      <c r="AV60" s="539">
        <f>入力支援シート２!O61</f>
        <v>0</v>
      </c>
      <c r="AW60" s="539"/>
      <c r="AX60" s="539"/>
      <c r="AY60" s="539"/>
      <c r="AZ60" s="549"/>
      <c r="BA60" s="550"/>
      <c r="BB60" s="550"/>
      <c r="BC60" s="550"/>
      <c r="BD60" s="550"/>
      <c r="BE60" s="550"/>
      <c r="BF60" s="550"/>
      <c r="BG60" s="550"/>
      <c r="BH60" s="550"/>
      <c r="BI60" s="550"/>
      <c r="BJ60" s="550"/>
      <c r="BK60" s="550"/>
      <c r="BL60" s="550"/>
      <c r="BM60" s="550"/>
      <c r="BN60" s="551"/>
      <c r="BO60" s="558"/>
      <c r="BP60" s="559"/>
      <c r="BQ60" s="559"/>
      <c r="BR60" s="560"/>
    </row>
    <row r="61" spans="2:70" ht="16.5" customHeight="1" x14ac:dyDescent="0.15">
      <c r="B61" s="435"/>
      <c r="C61" s="435"/>
      <c r="D61" s="466"/>
      <c r="E61" s="518"/>
      <c r="F61" s="468"/>
      <c r="G61" s="469"/>
      <c r="H61" s="469"/>
      <c r="I61" s="469"/>
      <c r="J61" s="469"/>
      <c r="K61" s="469"/>
      <c r="L61" s="469"/>
      <c r="M61" s="469"/>
      <c r="N61" s="469"/>
      <c r="O61" s="469"/>
      <c r="P61" s="469"/>
      <c r="Q61" s="470"/>
      <c r="R61" s="450"/>
      <c r="S61" s="468"/>
      <c r="T61" s="469"/>
      <c r="U61" s="469"/>
      <c r="V61" s="469"/>
      <c r="W61" s="469"/>
      <c r="X61" s="469"/>
      <c r="Y61" s="469"/>
      <c r="Z61" s="469"/>
      <c r="AA61" s="469"/>
      <c r="AB61" s="469"/>
      <c r="AC61" s="469"/>
      <c r="AD61" s="469"/>
      <c r="AE61" s="469"/>
      <c r="AF61" s="470"/>
      <c r="AI61" s="394" t="s">
        <v>53</v>
      </c>
      <c r="AJ61" s="395"/>
      <c r="AK61" s="395"/>
      <c r="AL61" s="395"/>
      <c r="AM61" s="395"/>
      <c r="AN61" s="395"/>
      <c r="AO61" s="395"/>
      <c r="AP61" s="395"/>
      <c r="AQ61" s="395"/>
      <c r="AR61" s="395"/>
      <c r="AS61" s="395"/>
      <c r="AT61" s="395"/>
      <c r="AU61" s="396"/>
      <c r="AV61" s="536">
        <f t="shared" ref="AV61" si="9">SUM(AV21,AV24,AV27,AV34,AV37,AV44,AV45,AV46,AV47,AV56,AV57,AV59,AV60)</f>
        <v>0</v>
      </c>
      <c r="AW61" s="537"/>
      <c r="AX61" s="537"/>
      <c r="AY61" s="538"/>
      <c r="AZ61" s="394" t="s">
        <v>53</v>
      </c>
      <c r="BA61" s="395"/>
      <c r="BB61" s="395"/>
      <c r="BC61" s="395"/>
      <c r="BD61" s="395"/>
      <c r="BE61" s="395"/>
      <c r="BF61" s="395"/>
      <c r="BG61" s="395"/>
      <c r="BH61" s="395"/>
      <c r="BI61" s="395"/>
      <c r="BJ61" s="395"/>
      <c r="BK61" s="395"/>
      <c r="BL61" s="395"/>
      <c r="BM61" s="395"/>
      <c r="BN61" s="396"/>
      <c r="BO61" s="536">
        <f>SUM(BO21,BO30,BO35,BO36,BO37,BO38,BO39,BO42,BO43,BO47)</f>
        <v>0</v>
      </c>
      <c r="BP61" s="537"/>
      <c r="BQ61" s="537"/>
      <c r="BR61" s="538"/>
    </row>
    <row r="62" spans="2:70" ht="16.5" customHeight="1" x14ac:dyDescent="0.15">
      <c r="B62" s="435"/>
      <c r="C62" s="435"/>
      <c r="D62" s="466"/>
      <c r="E62" s="518"/>
      <c r="F62" s="468"/>
      <c r="G62" s="469"/>
      <c r="H62" s="469"/>
      <c r="I62" s="469"/>
      <c r="J62" s="469"/>
      <c r="K62" s="469"/>
      <c r="L62" s="469"/>
      <c r="M62" s="469"/>
      <c r="N62" s="469"/>
      <c r="O62" s="469"/>
      <c r="P62" s="469"/>
      <c r="Q62" s="470"/>
      <c r="R62" s="450"/>
      <c r="S62" s="468"/>
      <c r="T62" s="469"/>
      <c r="U62" s="469"/>
      <c r="V62" s="469"/>
      <c r="W62" s="469"/>
      <c r="X62" s="469"/>
      <c r="Y62" s="469"/>
      <c r="Z62" s="469"/>
      <c r="AA62" s="469"/>
      <c r="AB62" s="469"/>
      <c r="AC62" s="469"/>
      <c r="AD62" s="469"/>
      <c r="AE62" s="469"/>
      <c r="AF62" s="470"/>
      <c r="AG62" s="179"/>
    </row>
    <row r="63" spans="2:70" ht="16.5" customHeight="1" x14ac:dyDescent="0.15">
      <c r="B63" s="436"/>
      <c r="C63" s="436"/>
      <c r="D63" s="467"/>
      <c r="E63" s="519"/>
      <c r="F63" s="471"/>
      <c r="G63" s="472"/>
      <c r="H63" s="472"/>
      <c r="I63" s="472"/>
      <c r="J63" s="472"/>
      <c r="K63" s="472"/>
      <c r="L63" s="472"/>
      <c r="M63" s="472"/>
      <c r="N63" s="472"/>
      <c r="O63" s="472"/>
      <c r="P63" s="472"/>
      <c r="Q63" s="473"/>
      <c r="R63" s="451"/>
      <c r="S63" s="471"/>
      <c r="T63" s="472"/>
      <c r="U63" s="472"/>
      <c r="V63" s="472"/>
      <c r="W63" s="472"/>
      <c r="X63" s="472"/>
      <c r="Y63" s="472"/>
      <c r="Z63" s="472"/>
      <c r="AA63" s="472"/>
      <c r="AB63" s="472"/>
      <c r="AC63" s="472"/>
      <c r="AD63" s="472"/>
      <c r="AE63" s="472"/>
      <c r="AF63" s="473"/>
      <c r="AG63" s="179"/>
    </row>
    <row r="64" spans="2:70" ht="16.5" customHeight="1" x14ac:dyDescent="0.15">
      <c r="AG64" s="179"/>
    </row>
  </sheetData>
  <sheetProtection sheet="1" objects="1" scenarios="1"/>
  <mergeCells count="534">
    <mergeCell ref="AL26:AU26"/>
    <mergeCell ref="AD8:AF8"/>
    <mergeCell ref="AD34:AF34"/>
    <mergeCell ref="AC2:AF2"/>
    <mergeCell ref="AD35:AF35"/>
    <mergeCell ref="U36:W36"/>
    <mergeCell ref="X36:Z36"/>
    <mergeCell ref="AR4:AU4"/>
    <mergeCell ref="S11:U11"/>
    <mergeCell ref="S12:U12"/>
    <mergeCell ref="S13:U13"/>
    <mergeCell ref="S14:U14"/>
    <mergeCell ref="R16:U16"/>
    <mergeCell ref="R17:U17"/>
    <mergeCell ref="AI4:AQ4"/>
    <mergeCell ref="AR14:AU14"/>
    <mergeCell ref="AR7:AU7"/>
    <mergeCell ref="V14:V16"/>
    <mergeCell ref="AR16:AU16"/>
    <mergeCell ref="AA36:AC36"/>
    <mergeCell ref="AR5:AU5"/>
    <mergeCell ref="AL21:AU21"/>
    <mergeCell ref="AL22:AU22"/>
    <mergeCell ref="AL23:AU23"/>
    <mergeCell ref="AL24:AU24"/>
    <mergeCell ref="AL25:AU25"/>
    <mergeCell ref="V10:AC10"/>
    <mergeCell ref="N4:Q4"/>
    <mergeCell ref="R4:U4"/>
    <mergeCell ref="AC3:AF3"/>
    <mergeCell ref="R3:U3"/>
    <mergeCell ref="AD7:AF7"/>
    <mergeCell ref="AD6:AF6"/>
    <mergeCell ref="AD12:AF12"/>
    <mergeCell ref="AC4:AF4"/>
    <mergeCell ref="AD9:AF9"/>
    <mergeCell ref="V3:AB3"/>
    <mergeCell ref="AD11:AF11"/>
    <mergeCell ref="V6:AC6"/>
    <mergeCell ref="V7:AC7"/>
    <mergeCell ref="AR15:AU15"/>
    <mergeCell ref="AI19:AY19"/>
    <mergeCell ref="AI18:BR18"/>
    <mergeCell ref="BP12:BR12"/>
    <mergeCell ref="BD24:BN24"/>
    <mergeCell ref="BD25:BN25"/>
    <mergeCell ref="AV5:AW5"/>
    <mergeCell ref="BP9:BR9"/>
    <mergeCell ref="AA34:AC34"/>
    <mergeCell ref="U29:W29"/>
    <mergeCell ref="X31:Z31"/>
    <mergeCell ref="X32:Z32"/>
    <mergeCell ref="X33:Z33"/>
    <mergeCell ref="F34:H34"/>
    <mergeCell ref="L29:N29"/>
    <mergeCell ref="L33:N33"/>
    <mergeCell ref="R2:U2"/>
    <mergeCell ref="V2:AB2"/>
    <mergeCell ref="J6:L6"/>
    <mergeCell ref="J7:L7"/>
    <mergeCell ref="J9:L9"/>
    <mergeCell ref="J10:L10"/>
    <mergeCell ref="J11:L11"/>
    <mergeCell ref="S7:U7"/>
    <mergeCell ref="S8:U8"/>
    <mergeCell ref="S9:U9"/>
    <mergeCell ref="S10:U10"/>
    <mergeCell ref="J8:L8"/>
    <mergeCell ref="V11:V13"/>
    <mergeCell ref="J12:L12"/>
    <mergeCell ref="V8:AC8"/>
    <mergeCell ref="V9:AC9"/>
    <mergeCell ref="AD31:AF31"/>
    <mergeCell ref="AD32:AF32"/>
    <mergeCell ref="AD33:AF33"/>
    <mergeCell ref="O29:Q29"/>
    <mergeCell ref="O30:Q30"/>
    <mergeCell ref="O31:Q31"/>
    <mergeCell ref="W15:AC15"/>
    <mergeCell ref="W16:AC16"/>
    <mergeCell ref="F35:H35"/>
    <mergeCell ref="X35:Z35"/>
    <mergeCell ref="AA33:AC33"/>
    <mergeCell ref="I34:K34"/>
    <mergeCell ref="I35:K35"/>
    <mergeCell ref="I29:K29"/>
    <mergeCell ref="AA31:AC31"/>
    <mergeCell ref="AA32:AC32"/>
    <mergeCell ref="AA35:AC35"/>
    <mergeCell ref="I33:K33"/>
    <mergeCell ref="R31:T31"/>
    <mergeCell ref="R32:T32"/>
    <mergeCell ref="X34:Z34"/>
    <mergeCell ref="O33:Q33"/>
    <mergeCell ref="O34:Q34"/>
    <mergeCell ref="O35:Q35"/>
    <mergeCell ref="I28:K28"/>
    <mergeCell ref="AD13:AF13"/>
    <mergeCell ref="V17:AF17"/>
    <mergeCell ref="R18:U18"/>
    <mergeCell ref="R28:T28"/>
    <mergeCell ref="F27:K27"/>
    <mergeCell ref="AD19:AF19"/>
    <mergeCell ref="AD20:AF20"/>
    <mergeCell ref="AD25:AF25"/>
    <mergeCell ref="F28:H28"/>
    <mergeCell ref="O28:Q28"/>
    <mergeCell ref="AD14:AF14"/>
    <mergeCell ref="W18:AC18"/>
    <mergeCell ref="F29:H29"/>
    <mergeCell ref="BN15:BR15"/>
    <mergeCell ref="AX9:BL9"/>
    <mergeCell ref="AR12:AU12"/>
    <mergeCell ref="AR9:AU9"/>
    <mergeCell ref="BM9:BO9"/>
    <mergeCell ref="AD15:AF15"/>
    <mergeCell ref="AI13:AQ13"/>
    <mergeCell ref="AR13:AU13"/>
    <mergeCell ref="BM12:BO12"/>
    <mergeCell ref="AV15:BA15"/>
    <mergeCell ref="BB15:BG15"/>
    <mergeCell ref="BH15:BM15"/>
    <mergeCell ref="AD10:AF10"/>
    <mergeCell ref="AV20:AY20"/>
    <mergeCell ref="BO20:BR20"/>
    <mergeCell ref="AV27:AY27"/>
    <mergeCell ref="BO27:BR27"/>
    <mergeCell ref="AV28:AY28"/>
    <mergeCell ref="BO28:BR28"/>
    <mergeCell ref="AV21:AY21"/>
    <mergeCell ref="BO21:BR21"/>
    <mergeCell ref="AV22:AY22"/>
    <mergeCell ref="BD23:BN23"/>
    <mergeCell ref="BD27:BN27"/>
    <mergeCell ref="BD28:BN28"/>
    <mergeCell ref="AZ21:BN21"/>
    <mergeCell ref="BD22:BN22"/>
    <mergeCell ref="BO22:BR22"/>
    <mergeCell ref="AV32:AY32"/>
    <mergeCell ref="BO32:BR32"/>
    <mergeCell ref="AV33:AY33"/>
    <mergeCell ref="BO30:BR30"/>
    <mergeCell ref="AV31:AY31"/>
    <mergeCell ref="BO31:BR31"/>
    <mergeCell ref="AV38:AY38"/>
    <mergeCell ref="AV39:AY39"/>
    <mergeCell ref="AV34:AY34"/>
    <mergeCell ref="AV29:AY29"/>
    <mergeCell ref="BO29:BR29"/>
    <mergeCell ref="AV24:AY24"/>
    <mergeCell ref="BO24:BR24"/>
    <mergeCell ref="AV25:AY25"/>
    <mergeCell ref="BO25:BR25"/>
    <mergeCell ref="AV26:AY26"/>
    <mergeCell ref="BO26:BR26"/>
    <mergeCell ref="BO33:BR33"/>
    <mergeCell ref="BD33:BN33"/>
    <mergeCell ref="AZ31:BC31"/>
    <mergeCell ref="AZ32:BC32"/>
    <mergeCell ref="AZ33:BC33"/>
    <mergeCell ref="BD29:BN29"/>
    <mergeCell ref="BD30:BN30"/>
    <mergeCell ref="BD31:BN31"/>
    <mergeCell ref="BD32:BN32"/>
    <mergeCell ref="AZ22:BC30"/>
    <mergeCell ref="AV23:AY23"/>
    <mergeCell ref="BO23:BR23"/>
    <mergeCell ref="AV30:AY30"/>
    <mergeCell ref="AV42:AY42"/>
    <mergeCell ref="AV43:AY43"/>
    <mergeCell ref="AV44:AY44"/>
    <mergeCell ref="AD36:AF36"/>
    <mergeCell ref="AD43:AF43"/>
    <mergeCell ref="AD44:AF44"/>
    <mergeCell ref="AL40:AU40"/>
    <mergeCell ref="AL43:AU43"/>
    <mergeCell ref="AL44:AU44"/>
    <mergeCell ref="AI37:AK37"/>
    <mergeCell ref="AV36:AY36"/>
    <mergeCell ref="AV37:AY37"/>
    <mergeCell ref="AI42:AK42"/>
    <mergeCell ref="AI43:AK43"/>
    <mergeCell ref="AI44:AK44"/>
    <mergeCell ref="R39:AF39"/>
    <mergeCell ref="AD40:AF40"/>
    <mergeCell ref="AD41:AF41"/>
    <mergeCell ref="AD42:AF42"/>
    <mergeCell ref="S40:AC40"/>
    <mergeCell ref="S41:AC41"/>
    <mergeCell ref="S42:AC42"/>
    <mergeCell ref="S43:AC43"/>
    <mergeCell ref="S44:AC44"/>
    <mergeCell ref="AV59:AY59"/>
    <mergeCell ref="AV60:AY60"/>
    <mergeCell ref="AD52:AF52"/>
    <mergeCell ref="AV50:AY50"/>
    <mergeCell ref="AV51:AY51"/>
    <mergeCell ref="AV61:AY61"/>
    <mergeCell ref="AV48:AY48"/>
    <mergeCell ref="AV49:AY49"/>
    <mergeCell ref="AV46:AY46"/>
    <mergeCell ref="AV47:AY47"/>
    <mergeCell ref="AD51:AF51"/>
    <mergeCell ref="AD46:AF46"/>
    <mergeCell ref="AD47:AF47"/>
    <mergeCell ref="AD48:AF48"/>
    <mergeCell ref="AL49:AU49"/>
    <mergeCell ref="AL50:AU50"/>
    <mergeCell ref="AL51:AU51"/>
    <mergeCell ref="AL52:AU52"/>
    <mergeCell ref="AL53:AU53"/>
    <mergeCell ref="R56:AF56"/>
    <mergeCell ref="S54:AC54"/>
    <mergeCell ref="S55:AC55"/>
    <mergeCell ref="R40:R55"/>
    <mergeCell ref="AD45:AF45"/>
    <mergeCell ref="BO61:BR61"/>
    <mergeCell ref="AV56:AY56"/>
    <mergeCell ref="AV58:AY58"/>
    <mergeCell ref="AV45:AY45"/>
    <mergeCell ref="AD54:AF54"/>
    <mergeCell ref="AD55:AF55"/>
    <mergeCell ref="AZ48:BN60"/>
    <mergeCell ref="BO48:BR60"/>
    <mergeCell ref="BO45:BR45"/>
    <mergeCell ref="BO46:BR46"/>
    <mergeCell ref="BO47:BR47"/>
    <mergeCell ref="AD49:AF49"/>
    <mergeCell ref="AV54:AY54"/>
    <mergeCell ref="AV55:AY55"/>
    <mergeCell ref="AV52:AY52"/>
    <mergeCell ref="AV53:AY53"/>
    <mergeCell ref="AD50:AF50"/>
    <mergeCell ref="AV57:AY57"/>
    <mergeCell ref="S57:AF63"/>
    <mergeCell ref="AD53:AF53"/>
    <mergeCell ref="AL58:AU58"/>
    <mergeCell ref="AL59:AU59"/>
    <mergeCell ref="AL54:AU54"/>
    <mergeCell ref="AL55:AU55"/>
    <mergeCell ref="I36:K36"/>
    <mergeCell ref="U30:W30"/>
    <mergeCell ref="R36:T36"/>
    <mergeCell ref="L30:N30"/>
    <mergeCell ref="L31:N31"/>
    <mergeCell ref="L32:N32"/>
    <mergeCell ref="L36:N36"/>
    <mergeCell ref="U32:W32"/>
    <mergeCell ref="U33:W33"/>
    <mergeCell ref="I30:K30"/>
    <mergeCell ref="I31:K31"/>
    <mergeCell ref="I32:K32"/>
    <mergeCell ref="O32:Q32"/>
    <mergeCell ref="R33:T33"/>
    <mergeCell ref="R34:T34"/>
    <mergeCell ref="O36:Q36"/>
    <mergeCell ref="L35:N35"/>
    <mergeCell ref="R35:T35"/>
    <mergeCell ref="L34:N34"/>
    <mergeCell ref="B33:E33"/>
    <mergeCell ref="B32:E32"/>
    <mergeCell ref="B31:E31"/>
    <mergeCell ref="B30:E30"/>
    <mergeCell ref="B29:E29"/>
    <mergeCell ref="B27:E28"/>
    <mergeCell ref="AD24:AF24"/>
    <mergeCell ref="E60:E63"/>
    <mergeCell ref="F30:H30"/>
    <mergeCell ref="F31:H31"/>
    <mergeCell ref="F32:H32"/>
    <mergeCell ref="F33:H33"/>
    <mergeCell ref="X28:Z28"/>
    <mergeCell ref="AD28:AF28"/>
    <mergeCell ref="R27:T27"/>
    <mergeCell ref="X27:AF27"/>
    <mergeCell ref="X29:Z29"/>
    <mergeCell ref="X30:Z30"/>
    <mergeCell ref="V23:V25"/>
    <mergeCell ref="AA28:AC28"/>
    <mergeCell ref="AA29:AC29"/>
    <mergeCell ref="AA30:AC30"/>
    <mergeCell ref="U27:W27"/>
    <mergeCell ref="U28:W28"/>
    <mergeCell ref="B9:I9"/>
    <mergeCell ref="C7:I7"/>
    <mergeCell ref="C8:I8"/>
    <mergeCell ref="V18:V20"/>
    <mergeCell ref="W11:AC11"/>
    <mergeCell ref="W12:AC12"/>
    <mergeCell ref="W13:AC13"/>
    <mergeCell ref="R19:U19"/>
    <mergeCell ref="AD18:AF18"/>
    <mergeCell ref="B19:L19"/>
    <mergeCell ref="E14:L14"/>
    <mergeCell ref="E15:L15"/>
    <mergeCell ref="E16:L16"/>
    <mergeCell ref="E17:L17"/>
    <mergeCell ref="E18:L18"/>
    <mergeCell ref="B13:L13"/>
    <mergeCell ref="B12:I12"/>
    <mergeCell ref="C10:I10"/>
    <mergeCell ref="C11:I11"/>
    <mergeCell ref="C14:C15"/>
    <mergeCell ref="C16:C18"/>
    <mergeCell ref="AD16:AF16"/>
    <mergeCell ref="W19:AC19"/>
    <mergeCell ref="W14:AC14"/>
    <mergeCell ref="F36:H36"/>
    <mergeCell ref="U34:W34"/>
    <mergeCell ref="U35:W35"/>
    <mergeCell ref="U31:W31"/>
    <mergeCell ref="AD21:AF21"/>
    <mergeCell ref="AD22:AF22"/>
    <mergeCell ref="V21:AC21"/>
    <mergeCell ref="V22:AC22"/>
    <mergeCell ref="M20:U20"/>
    <mergeCell ref="D20:L20"/>
    <mergeCell ref="D21:L21"/>
    <mergeCell ref="D22:L22"/>
    <mergeCell ref="D23:L23"/>
    <mergeCell ref="D24:L24"/>
    <mergeCell ref="D25:L25"/>
    <mergeCell ref="W20:AC20"/>
    <mergeCell ref="AD23:AF23"/>
    <mergeCell ref="R29:T29"/>
    <mergeCell ref="R30:T30"/>
    <mergeCell ref="AD29:AF29"/>
    <mergeCell ref="AD30:AF30"/>
    <mergeCell ref="B36:E36"/>
    <mergeCell ref="B35:E35"/>
    <mergeCell ref="B34:E34"/>
    <mergeCell ref="AR8:AU8"/>
    <mergeCell ref="BM8:BO8"/>
    <mergeCell ref="BP8:BR8"/>
    <mergeCell ref="AV12:AW12"/>
    <mergeCell ref="BP13:BR13"/>
    <mergeCell ref="AR11:AU11"/>
    <mergeCell ref="BM11:BO11"/>
    <mergeCell ref="AV7:AW7"/>
    <mergeCell ref="AV6:AW6"/>
    <mergeCell ref="BM6:BO6"/>
    <mergeCell ref="BP6:BR6"/>
    <mergeCell ref="BP11:BR11"/>
    <mergeCell ref="AR10:AU10"/>
    <mergeCell ref="BM10:BO10"/>
    <mergeCell ref="BP10:BR10"/>
    <mergeCell ref="BM13:BO13"/>
    <mergeCell ref="AV13:AW13"/>
    <mergeCell ref="AV11:AW11"/>
    <mergeCell ref="AX13:BL13"/>
    <mergeCell ref="AX12:BL12"/>
    <mergeCell ref="AX11:BL11"/>
    <mergeCell ref="AX10:BL10"/>
    <mergeCell ref="B39:Q39"/>
    <mergeCell ref="C46:C50"/>
    <mergeCell ref="C52:C55"/>
    <mergeCell ref="N3:Q3"/>
    <mergeCell ref="N2:Q2"/>
    <mergeCell ref="M15:U15"/>
    <mergeCell ref="M6:U6"/>
    <mergeCell ref="N7:R7"/>
    <mergeCell ref="N8:R8"/>
    <mergeCell ref="N9:R9"/>
    <mergeCell ref="N10:R10"/>
    <mergeCell ref="N11:R11"/>
    <mergeCell ref="N12:R12"/>
    <mergeCell ref="N13:R13"/>
    <mergeCell ref="N14:R14"/>
    <mergeCell ref="M7:M14"/>
    <mergeCell ref="B6:I6"/>
    <mergeCell ref="B20:B25"/>
    <mergeCell ref="B14:B18"/>
    <mergeCell ref="B10:B11"/>
    <mergeCell ref="B7:B8"/>
    <mergeCell ref="N16:Q16"/>
    <mergeCell ref="N17:Q17"/>
    <mergeCell ref="N18:Q18"/>
    <mergeCell ref="E49:Q49"/>
    <mergeCell ref="E50:Q50"/>
    <mergeCell ref="C45:Q45"/>
    <mergeCell ref="B44:Q44"/>
    <mergeCell ref="D40:Q40"/>
    <mergeCell ref="D41:Q41"/>
    <mergeCell ref="D42:Q42"/>
    <mergeCell ref="D43:Q43"/>
    <mergeCell ref="B45:B63"/>
    <mergeCell ref="B40:B43"/>
    <mergeCell ref="E57:Q57"/>
    <mergeCell ref="E58:Q58"/>
    <mergeCell ref="E59:Q59"/>
    <mergeCell ref="C56:Q56"/>
    <mergeCell ref="E52:Q52"/>
    <mergeCell ref="E53:Q53"/>
    <mergeCell ref="E54:Q54"/>
    <mergeCell ref="E55:Q55"/>
    <mergeCell ref="C51:Q51"/>
    <mergeCell ref="C57:C63"/>
    <mergeCell ref="D60:D63"/>
    <mergeCell ref="F60:Q63"/>
    <mergeCell ref="S45:AC45"/>
    <mergeCell ref="S46:AC46"/>
    <mergeCell ref="S47:AC47"/>
    <mergeCell ref="S48:AC48"/>
    <mergeCell ref="S49:AC49"/>
    <mergeCell ref="S50:AC50"/>
    <mergeCell ref="S51:AC51"/>
    <mergeCell ref="S52:AC52"/>
    <mergeCell ref="S53:AC53"/>
    <mergeCell ref="R57:R63"/>
    <mergeCell ref="E46:Q46"/>
    <mergeCell ref="E47:Q47"/>
    <mergeCell ref="E48:Q48"/>
    <mergeCell ref="AV3:BR3"/>
    <mergeCell ref="AI3:AU3"/>
    <mergeCell ref="AI11:AQ11"/>
    <mergeCell ref="AI12:AQ12"/>
    <mergeCell ref="AI14:AQ14"/>
    <mergeCell ref="AI15:AQ15"/>
    <mergeCell ref="AI16:AQ16"/>
    <mergeCell ref="AJ6:AQ6"/>
    <mergeCell ref="AJ7:AQ7"/>
    <mergeCell ref="AJ8:AQ8"/>
    <mergeCell ref="AJ9:AQ9"/>
    <mergeCell ref="AJ10:AQ10"/>
    <mergeCell ref="AI5:AQ5"/>
    <mergeCell ref="AI6:AI10"/>
    <mergeCell ref="BP4:BR4"/>
    <mergeCell ref="AV10:AW10"/>
    <mergeCell ref="AV9:AW9"/>
    <mergeCell ref="AV8:AW8"/>
    <mergeCell ref="BM4:BO4"/>
    <mergeCell ref="AR6:AU6"/>
    <mergeCell ref="BM5:BO5"/>
    <mergeCell ref="BO40:BR40"/>
    <mergeCell ref="BO42:BR42"/>
    <mergeCell ref="BD44:BN44"/>
    <mergeCell ref="BD45:BN45"/>
    <mergeCell ref="BD46:BN46"/>
    <mergeCell ref="BP5:BR5"/>
    <mergeCell ref="BM7:BO7"/>
    <mergeCell ref="BP7:BR7"/>
    <mergeCell ref="BO35:BR35"/>
    <mergeCell ref="BO39:BR39"/>
    <mergeCell ref="BD34:BN34"/>
    <mergeCell ref="BD35:BN35"/>
    <mergeCell ref="AZ36:BN36"/>
    <mergeCell ref="AZ37:BN37"/>
    <mergeCell ref="AZ38:BN38"/>
    <mergeCell ref="AZ39:BN39"/>
    <mergeCell ref="BO36:BR36"/>
    <mergeCell ref="BO37:BR37"/>
    <mergeCell ref="BO38:BR38"/>
    <mergeCell ref="BO34:BR34"/>
    <mergeCell ref="AZ34:BC34"/>
    <mergeCell ref="AZ35:BC35"/>
    <mergeCell ref="BD26:BN26"/>
    <mergeCell ref="BD47:BN47"/>
    <mergeCell ref="AZ43:BN43"/>
    <mergeCell ref="BD40:BN40"/>
    <mergeCell ref="BD41:BN41"/>
    <mergeCell ref="BD42:BN42"/>
    <mergeCell ref="BO41:BR41"/>
    <mergeCell ref="BO43:BR43"/>
    <mergeCell ref="BO44:BR44"/>
    <mergeCell ref="AZ44:BC47"/>
    <mergeCell ref="AL27:AU27"/>
    <mergeCell ref="AL28:AU28"/>
    <mergeCell ref="AL29:AU29"/>
    <mergeCell ref="AL30:AU30"/>
    <mergeCell ref="AL32:AU32"/>
    <mergeCell ref="AL33:AU33"/>
    <mergeCell ref="AL41:AU41"/>
    <mergeCell ref="AL42:AU42"/>
    <mergeCell ref="AL48:AU48"/>
    <mergeCell ref="AL31:AU31"/>
    <mergeCell ref="AI28:AK34"/>
    <mergeCell ref="AI24:AK24"/>
    <mergeCell ref="AI25:AK25"/>
    <mergeCell ref="AI26:AK26"/>
    <mergeCell ref="AI27:AK27"/>
    <mergeCell ref="AI38:AK38"/>
    <mergeCell ref="AI39:AK39"/>
    <mergeCell ref="AI40:AK40"/>
    <mergeCell ref="AI41:AK41"/>
    <mergeCell ref="AI35:AK35"/>
    <mergeCell ref="AI36:AK36"/>
    <mergeCell ref="AI22:AK22"/>
    <mergeCell ref="AI23:AK23"/>
    <mergeCell ref="AI21:AK21"/>
    <mergeCell ref="AV4:BL4"/>
    <mergeCell ref="L27:Q27"/>
    <mergeCell ref="V4:AB4"/>
    <mergeCell ref="N19:Q19"/>
    <mergeCell ref="O21:U21"/>
    <mergeCell ref="O22:U22"/>
    <mergeCell ref="O23:U23"/>
    <mergeCell ref="O24:U24"/>
    <mergeCell ref="O25:U25"/>
    <mergeCell ref="M21:M25"/>
    <mergeCell ref="M16:M19"/>
    <mergeCell ref="W23:AC23"/>
    <mergeCell ref="W24:AC24"/>
    <mergeCell ref="W25:AC25"/>
    <mergeCell ref="AX8:BL8"/>
    <mergeCell ref="AX7:BL7"/>
    <mergeCell ref="AX6:BL6"/>
    <mergeCell ref="AX5:BL5"/>
    <mergeCell ref="AZ20:BN20"/>
    <mergeCell ref="AI20:AU20"/>
    <mergeCell ref="AZ19:BR19"/>
    <mergeCell ref="BV4:BX4"/>
    <mergeCell ref="AV14:BL14"/>
    <mergeCell ref="BM14:BO14"/>
    <mergeCell ref="BP14:BR14"/>
    <mergeCell ref="AZ61:BN61"/>
    <mergeCell ref="AI61:AU61"/>
    <mergeCell ref="AI60:AU60"/>
    <mergeCell ref="AL34:AU34"/>
    <mergeCell ref="AL35:AU35"/>
    <mergeCell ref="AL36:AU36"/>
    <mergeCell ref="AL37:AU37"/>
    <mergeCell ref="AL38:AU38"/>
    <mergeCell ref="AL39:AU39"/>
    <mergeCell ref="AI57:AU57"/>
    <mergeCell ref="AI45:AU45"/>
    <mergeCell ref="AI46:AU46"/>
    <mergeCell ref="AI47:AU47"/>
    <mergeCell ref="AL56:AU56"/>
    <mergeCell ref="AI58:AK59"/>
    <mergeCell ref="AI48:AK56"/>
    <mergeCell ref="AZ40:BC42"/>
    <mergeCell ref="AV35:AY35"/>
    <mergeCell ref="AV40:AY40"/>
    <mergeCell ref="AV41:AY41"/>
  </mergeCells>
  <phoneticPr fontId="2"/>
  <pageMargins left="0.7" right="0.7" top="0.75" bottom="0.75" header="0.453125" footer="0.3"/>
  <pageSetup paperSize="9" scale="75" fitToWidth="0" orientation="portrait" r:id="rId1"/>
  <headerFooter>
    <oddHeader>&amp;R大都市における地域包括ケアをつくる政策研究会</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入力支援シート１</vt:lpstr>
      <vt:lpstr>入力支援シート２</vt:lpstr>
      <vt:lpstr>入力支援シート３</vt:lpstr>
      <vt:lpstr>入力支援シート４</vt:lpstr>
      <vt:lpstr>入力支援シート５</vt:lpstr>
      <vt:lpstr>保険者シート（印刷出力用）</vt:lpstr>
      <vt:lpstr>入力支援シート１!Print_Area</vt:lpstr>
      <vt:lpstr>入力支援シート２!Print_Area</vt:lpstr>
      <vt:lpstr>'保険者シート（印刷出力用）'!Print_Area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介護保険者シート（案）</dc:title>
  <dc:creator/>
  <cp:lastModifiedBy/>
  <dcterms:created xsi:type="dcterms:W3CDTF">2006-09-16T00:00:00Z</dcterms:created>
  <dcterms:modified xsi:type="dcterms:W3CDTF">2017-08-02T11:51:14Z</dcterms:modified>
</cp:coreProperties>
</file>